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875" windowWidth="15240" windowHeight="5130" tabRatio="837" activeTab="3"/>
  </bookViews>
  <sheets>
    <sheet name="a1.1 " sheetId="69" r:id="rId1"/>
    <sheet name="a1.2" sheetId="3" r:id="rId2"/>
    <sheet name="a1.3" sheetId="41" r:id="rId3"/>
    <sheet name="a1.3.1" sheetId="5" r:id="rId4"/>
    <sheet name="a1.3.2" sheetId="25" r:id="rId5"/>
    <sheet name="a1.4" sheetId="6" r:id="rId6"/>
    <sheet name="a2.1" sheetId="23" r:id="rId7"/>
    <sheet name="a 2.2" sheetId="22" r:id="rId8"/>
    <sheet name="a2.3" sheetId="21" r:id="rId9"/>
    <sheet name="a2.4.1" sheetId="20" r:id="rId10"/>
    <sheet name="a2.4.2" sheetId="19" r:id="rId11"/>
    <sheet name="a2.5" sheetId="15" r:id="rId12"/>
    <sheet name="a2.6" sheetId="16" r:id="rId13"/>
    <sheet name="a2.7.1" sheetId="17" r:id="rId14"/>
    <sheet name=" a2.7.2" sheetId="18" r:id="rId15"/>
    <sheet name="a2.8" sheetId="24" r:id="rId16"/>
    <sheet name="a3.1 " sheetId="42" r:id="rId17"/>
    <sheet name="a3.2 " sheetId="43" r:id="rId18"/>
    <sheet name="a3.3" sheetId="44" r:id="rId19"/>
    <sheet name="a3.4" sheetId="67" r:id="rId20"/>
    <sheet name="a3.5" sheetId="46" r:id="rId21"/>
    <sheet name="a3.6" sheetId="47" r:id="rId22"/>
    <sheet name="a3.7" sheetId="48" r:id="rId23"/>
    <sheet name="a4.1" sheetId="62" r:id="rId24"/>
    <sheet name="a4.2" sheetId="63" r:id="rId25"/>
    <sheet name="a4.2.1" sheetId="64" r:id="rId26"/>
    <sheet name="a4.3" sheetId="65" r:id="rId27"/>
    <sheet name="a4.4" sheetId="9" r:id="rId28"/>
    <sheet name="a4.5" sheetId="66" r:id="rId29"/>
    <sheet name="a4.6" sheetId="49" r:id="rId30"/>
    <sheet name="a4.7.1" sheetId="50" r:id="rId31"/>
    <sheet name="a4.7.2" sheetId="52" r:id="rId32"/>
    <sheet name="a4.7.3" sheetId="53" r:id="rId33"/>
    <sheet name="a5.1" sheetId="34" r:id="rId34"/>
    <sheet name="a6.1" sheetId="71" r:id="rId35"/>
    <sheet name="a6.2 " sheetId="55" r:id="rId36"/>
    <sheet name="a6.3 " sheetId="56" r:id="rId37"/>
    <sheet name="a6.4 " sheetId="57" r:id="rId38"/>
    <sheet name="a6.5 " sheetId="58" r:id="rId39"/>
    <sheet name="a7.1" sheetId="40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__RED3">"Check Box 8"</definedName>
    <definedName name="___WT1" localSheetId="0">[1]Work_sect!#REF!</definedName>
    <definedName name="___WT1" localSheetId="34">[1]Work_sect!#REF!</definedName>
    <definedName name="___WT1">[1]Work_sect!#REF!</definedName>
    <definedName name="___WT5" localSheetId="0">[1]Work_sect!#REF!</definedName>
    <definedName name="___WT5" localSheetId="34">[1]Work_sect!#REF!</definedName>
    <definedName name="___WT5">[1]Work_sect!#REF!</definedName>
    <definedName name="___WT6" localSheetId="0">[1]Work_sect!#REF!</definedName>
    <definedName name="___WT6" localSheetId="34">[1]Work_sect!#REF!</definedName>
    <definedName name="___WT6">[1]Work_sect!#REF!</definedName>
    <definedName name="___WT7" localSheetId="0">[1]Work_sect!#REF!</definedName>
    <definedName name="___WT7" localSheetId="34">[1]Work_sect!#REF!</definedName>
    <definedName name="___WT7">[1]Work_sect!#REF!</definedName>
    <definedName name="__123Graph_A" localSheetId="0" hidden="1">[2]Work_a!#REF!</definedName>
    <definedName name="__123Graph_A" localSheetId="34" hidden="1">[2]Work_a!#REF!</definedName>
    <definedName name="__123Graph_A" hidden="1">[2]Work_a!#REF!</definedName>
    <definedName name="__123Graph_ACurrent" hidden="1">[3]CPIINDEX!$O$263:$O$310</definedName>
    <definedName name="__123Graph_B" localSheetId="0" hidden="1">[2]Work_a!#REF!</definedName>
    <definedName name="__123Graph_B" localSheetId="34" hidden="1">[2]Work_a!#REF!</definedName>
    <definedName name="__123Graph_B" hidden="1">[2]Work_a!#REF!</definedName>
    <definedName name="__123Graph_BCurrent" hidden="1">[3]CPIINDEX!$S$263:$S$310</definedName>
    <definedName name="__123Graph_C" localSheetId="0" hidden="1">[2]Work_a!#REF!</definedName>
    <definedName name="__123Graph_C" localSheetId="34" hidden="1">[2]Work_a!#REF!</definedName>
    <definedName name="__123Graph_C" hidden="1">[2]Work_a!#REF!</definedName>
    <definedName name="__123Graph_D" localSheetId="0" hidden="1">[2]Work_a!#REF!</definedName>
    <definedName name="__123Graph_D" localSheetId="34" hidden="1">[2]Work_a!#REF!</definedName>
    <definedName name="__123Graph_D" hidden="1">[2]Work_a!#REF!</definedName>
    <definedName name="__123Graph_E" localSheetId="0" hidden="1">[2]Work_a!#REF!</definedName>
    <definedName name="__123Graph_E" localSheetId="34" hidden="1">[2]Work_a!#REF!</definedName>
    <definedName name="__123Graph_E" hidden="1">[2]Work_a!#REF!</definedName>
    <definedName name="__123Graph_F" localSheetId="0" hidden="1">[2]Work_a!#REF!</definedName>
    <definedName name="__123Graph_F" localSheetId="34" hidden="1">[2]Work_a!#REF!</definedName>
    <definedName name="__123Graph_F" hidden="1">[2]Work_a!#REF!</definedName>
    <definedName name="__123Graph_X" localSheetId="0" hidden="1">[2]Work_a!#REF!</definedName>
    <definedName name="__123Graph_X" localSheetId="34" hidden="1">[2]Work_a!#REF!</definedName>
    <definedName name="__123Graph_X" hidden="1">[2]Work_a!#REF!</definedName>
    <definedName name="__123Graph_XCurrent" hidden="1">[3]CPIINDEX!$B$263:$B$310</definedName>
    <definedName name="__RED3">"Check Box 8"</definedName>
    <definedName name="__WT1" localSheetId="0">[1]Work_sect!#REF!</definedName>
    <definedName name="__WT1" localSheetId="34">[1]Work_sect!#REF!</definedName>
    <definedName name="__WT1">[1]Work_sect!#REF!</definedName>
    <definedName name="__WT5" localSheetId="0">[1]Work_sect!#REF!</definedName>
    <definedName name="__WT5" localSheetId="34">[1]Work_sect!#REF!</definedName>
    <definedName name="__WT5">[1]Work_sect!#REF!</definedName>
    <definedName name="__WT6" localSheetId="0">[1]Work_sect!#REF!</definedName>
    <definedName name="__WT6" localSheetId="34">[1]Work_sect!#REF!</definedName>
    <definedName name="__WT6">[1]Work_sect!#REF!</definedName>
    <definedName name="__WT7" localSheetId="0">[1]Work_sect!#REF!</definedName>
    <definedName name="__WT7" localSheetId="34">[1]Work_sect!#REF!</definedName>
    <definedName name="__WT7">[1]Work_sect!#REF!</definedName>
    <definedName name="_1__123Graph_AChart_1A" hidden="1">[3]CPIINDEX!$O$263:$O$310</definedName>
    <definedName name="_10__123Graph_XChart_3A" hidden="1">[3]CPIINDEX!$B$203:$B$310</definedName>
    <definedName name="_11__123Graph_XChart_4A" hidden="1">[3]CPIINDEX!$B$239:$B$298</definedName>
    <definedName name="_2__123Graph_AChart_2A" hidden="1">[3]CPIINDEX!$K$203:$K$304</definedName>
    <definedName name="_3__123Graph_AChart_3A" hidden="1">[3]CPIINDEX!$O$203:$O$304</definedName>
    <definedName name="_4__123Graph_AChart_4A" hidden="1">[3]CPIINDEX!$O$239:$O$298</definedName>
    <definedName name="_5__123Graph_BChart_1A" hidden="1">[3]CPIINDEX!$S$263:$S$310</definedName>
    <definedName name="_6__123Graph_BChart_3A" localSheetId="0" hidden="1">[3]CPIINDEX!#REF!</definedName>
    <definedName name="_6__123Graph_BChart_3A" localSheetId="34" hidden="1">[3]CPIINDEX!#REF!</definedName>
    <definedName name="_6__123Graph_BChart_3A" hidden="1">[3]CPIINDEX!#REF!</definedName>
    <definedName name="_7__123Graph_BChart_4A" localSheetId="0" hidden="1">[3]CPIINDEX!#REF!</definedName>
    <definedName name="_7__123Graph_BChart_4A" localSheetId="34" hidden="1">[3]CPIINDEX!#REF!</definedName>
    <definedName name="_7__123Graph_BChart_4A" hidden="1">[3]CPIINDEX!#REF!</definedName>
    <definedName name="_8__123Graph_XChart_1A" hidden="1">[3]CPIINDEX!$B$263:$B$310</definedName>
    <definedName name="_9__123Graph_XChart_2A" hidden="1">[3]CPIINDEX!$B$203:$B$310</definedName>
    <definedName name="_Fill" localSheetId="0" hidden="1">#REF!</definedName>
    <definedName name="_Fill" localSheetId="34" hidden="1">#REF!</definedName>
    <definedName name="_Fill" hidden="1">#REF!</definedName>
    <definedName name="_RED3">"Check Box 8"</definedName>
    <definedName name="_WT1" localSheetId="0">[1]Work_sect!#REF!</definedName>
    <definedName name="_WT1" localSheetId="34">[1]Work_sect!#REF!</definedName>
    <definedName name="_WT1">[1]Work_sect!#REF!</definedName>
    <definedName name="_WT5" localSheetId="0">[1]Work_sect!#REF!</definedName>
    <definedName name="_WT5" localSheetId="34">[1]Work_sect!#REF!</definedName>
    <definedName name="_WT5">[1]Work_sect!#REF!</definedName>
    <definedName name="_WT6" localSheetId="0">[1]Work_sect!#REF!</definedName>
    <definedName name="_WT6" localSheetId="34">[1]Work_sect!#REF!</definedName>
    <definedName name="_WT6">[1]Work_sect!#REF!</definedName>
    <definedName name="_WT7" localSheetId="0">[1]Work_sect!#REF!</definedName>
    <definedName name="_WT7" localSheetId="34">[1]Work_sect!#REF!</definedName>
    <definedName name="_WT7">[1]Work_sect!#REF!</definedName>
    <definedName name="a" localSheetId="0" hidden="1">{"red33",#N/A,FALSE,"Sheet1"}</definedName>
    <definedName name="a" localSheetId="19" hidden="1">{"red33",#N/A,FALSE,"Sheet1"}</definedName>
    <definedName name="a" hidden="1">{"red33",#N/A,FALSE,"Sheet1"}</definedName>
    <definedName name="A._Pre_cutoff_date_original_maturities__subject_to_further_rescheduling_1" localSheetId="0">#REF!</definedName>
    <definedName name="A._Pre_cutoff_date_original_maturities__subject_to_further_rescheduling_1" localSheetId="34">#REF!</definedName>
    <definedName name="A._Pre_cutoff_date_original_maturities__subject_to_further_rescheduling_1">#REF!</definedName>
    <definedName name="AMPO5">"Gráfico 8"</definedName>
    <definedName name="ASSBOP" localSheetId="0">[1]Work_sect!#REF!</definedName>
    <definedName name="ASSBOP" localSheetId="34">[1]Work_sect!#REF!</definedName>
    <definedName name="ASSBOP">[1]Work_sect!#REF!</definedName>
    <definedName name="ASSFISC" localSheetId="0">[1]Work_sect!#REF!</definedName>
    <definedName name="ASSFISC" localSheetId="34">[1]Work_sect!#REF!</definedName>
    <definedName name="ASSFISC">[1]Work_sect!#REF!</definedName>
    <definedName name="ASSGLOBAL" localSheetId="0">[1]Work_sect!#REF!</definedName>
    <definedName name="ASSGLOBAL" localSheetId="34">[1]Work_sect!#REF!</definedName>
    <definedName name="ASSGLOBAL">[1]Work_sect!#REF!</definedName>
    <definedName name="ASSMON" localSheetId="0">[1]Work_sect!#REF!</definedName>
    <definedName name="ASSMON" localSheetId="34">[1]Work_sect!#REF!</definedName>
    <definedName name="ASSMON">[1]Work_sect!#REF!</definedName>
    <definedName name="ASSSECTOR" localSheetId="0">[1]Work_sect!#REF!</definedName>
    <definedName name="ASSSECTOR" localSheetId="34">[1]Work_sect!#REF!</definedName>
    <definedName name="ASSSECTOR">[1]Work_sect!#REF!</definedName>
    <definedName name="Assumptions_for_Rescheduling" localSheetId="0">#REF!</definedName>
    <definedName name="Assumptions_for_Rescheduling" localSheetId="34">#REF!</definedName>
    <definedName name="Assumptions_for_Rescheduling">#REF!</definedName>
    <definedName name="BaseYear">[4]Nominal!$A$4</definedName>
    <definedName name="BLPH14" localSheetId="0" hidden="1">[5]Raw_1!#REF!</definedName>
    <definedName name="BLPH14" localSheetId="34" hidden="1">[5]Raw_1!#REF!</definedName>
    <definedName name="BLPH14" hidden="1">[5]Raw_1!#REF!</definedName>
    <definedName name="contents2" localSheetId="0" hidden="1">[6]MSRV!#REF!</definedName>
    <definedName name="contents2" localSheetId="34" hidden="1">[6]MSRV!#REF!</definedName>
    <definedName name="contents2" hidden="1">[6]MSRV!#REF!</definedName>
    <definedName name="CountryName">[4]Nominal!$A$6</definedName>
    <definedName name="CUADRO_10.3.1">'[7]fondo promedio'!$A$36:$L$74</definedName>
    <definedName name="CUADRO_N__4.1.3" localSheetId="0">#REF!</definedName>
    <definedName name="CUADRO_N__4.1.3" localSheetId="34">#REF!</definedName>
    <definedName name="CUADRO_N__4.1.3">#REF!</definedName>
    <definedName name="Date" localSheetId="0">#REF!</definedName>
    <definedName name="Date" localSheetId="34">#REF!</definedName>
    <definedName name="Date">#REF!</definedName>
    <definedName name="Department">[4]Nominal!$B$2</definedName>
    <definedName name="GRÁFICO_10.3.1.">'[7]GRÁFICO DE FONDO POR AFILIADO'!$A$3:$H$35</definedName>
    <definedName name="GRÁFICO_10.3.2">'[7]GRÁFICO DE FONDO POR AFILIADO'!$A$36:$H$68</definedName>
    <definedName name="GRÁFICO_10.3.3">'[7]GRÁFICO DE FONDO POR AFILIADO'!$A$69:$H$101</definedName>
    <definedName name="GRÁFICO_10.3.4.">'[7]GRÁFICO DE FONDO POR AFILIADO'!$A$103:$H$135</definedName>
    <definedName name="GRÁFICO_N_10.2.4." localSheetId="0">#REF!</definedName>
    <definedName name="GRÁFICO_N_10.2.4." localSheetId="34">#REF!</definedName>
    <definedName name="GRÁFICO_N_10.2.4.">#REF!</definedName>
    <definedName name="IFEMREPRT" localSheetId="0">#REF!</definedName>
    <definedName name="IFEMREPRT" localSheetId="34">#REF!</definedName>
    <definedName name="IFEMREPRT">#REF!</definedName>
    <definedName name="NewRGDf" localSheetId="0">#REF!</definedName>
    <definedName name="NewRGDf" localSheetId="34">#REF!</definedName>
    <definedName name="NewRGDf">#REF!</definedName>
    <definedName name="nnga" localSheetId="0" hidden="1">#REF!</definedName>
    <definedName name="nnga" localSheetId="34" hidden="1">#REF!</definedName>
    <definedName name="nnga" hidden="1">#REF!</definedName>
    <definedName name="period">[8]IN!$D$1:$I$1</definedName>
    <definedName name="PIN" localSheetId="0" hidden="1">{"red33",#N/A,FALSE,"Sheet1"}</definedName>
    <definedName name="PIN" localSheetId="19" hidden="1">{"red33",#N/A,FALSE,"Sheet1"}</definedName>
    <definedName name="PIN" hidden="1">{"red33",#N/A,FALSE,"Sheet1"}</definedName>
    <definedName name="pr_sr" localSheetId="0">#REF!</definedName>
    <definedName name="pr_sr" localSheetId="34">#REF!</definedName>
    <definedName name="pr_sr">#REF!</definedName>
    <definedName name="_xlnm.Print_Area" localSheetId="14">' a2.7.2'!$A$1:$O$46</definedName>
    <definedName name="_xlnm.Print_Area" localSheetId="7">'a 2.2'!$A$1:$AM$76</definedName>
    <definedName name="_xlnm.Print_Area" localSheetId="0">'a1.1 '!$A$1:$AO$69</definedName>
    <definedName name="_xlnm.Print_Area" localSheetId="1">a1.2!$A$1:$AN$101</definedName>
    <definedName name="_xlnm.Print_Area" localSheetId="2">a1.3!$A$1:$AO$85</definedName>
    <definedName name="_xlnm.Print_Area" localSheetId="3">a1.3.1!$A$1:$L$165</definedName>
    <definedName name="_xlnm.Print_Area" localSheetId="4">a1.3.2!$A$1:$AC$28</definedName>
    <definedName name="_xlnm.Print_Area" localSheetId="5">a1.4!$A$1:$F$48</definedName>
    <definedName name="_xlnm.Print_Area" localSheetId="6">a2.1!$A$1:$AM$73</definedName>
    <definedName name="_xlnm.Print_Area" localSheetId="8">a2.3!$A$1:$P$49</definedName>
    <definedName name="_xlnm.Print_Area" localSheetId="9">a2.4.1!$A$1:$I$48</definedName>
    <definedName name="_xlnm.Print_Area" localSheetId="10">a2.4.2!$A$1:$D$45</definedName>
    <definedName name="_xlnm.Print_Area" localSheetId="11">a2.5!$A$1:$F$47</definedName>
    <definedName name="_xlnm.Print_Area" localSheetId="12">a2.6!$A$1:$C$43</definedName>
    <definedName name="_xlnm.Print_Area" localSheetId="13">a2.7.1!$A$1:$F$33</definedName>
    <definedName name="_xlnm.Print_Area" localSheetId="15">a2.8!$A$1:$D$38</definedName>
    <definedName name="_xlnm.Print_Area" localSheetId="16">'a3.1 '!$A$1:$V$29</definedName>
    <definedName name="_xlnm.Print_Area" localSheetId="17">'a3.2 '!$A$1:$AA$63</definedName>
    <definedName name="_xlnm.Print_Area" localSheetId="18">a3.3!$A$1:$AA$42</definedName>
    <definedName name="_xlnm.Print_Area" localSheetId="19">a3.4!$A$1:$AD$22</definedName>
    <definedName name="_xlnm.Print_Area" localSheetId="20">a3.5!$A$1:$V$45</definedName>
    <definedName name="_xlnm.Print_Area" localSheetId="21">a3.6!$A$1:$W$26</definedName>
    <definedName name="_xlnm.Print_Area" localSheetId="22">a3.7!$A$1:$Y$33</definedName>
    <definedName name="_xlnm.Print_Area" localSheetId="23">a4.1!$A$1:$I$46</definedName>
    <definedName name="_xlnm.Print_Area" localSheetId="24">a4.2!$A$1:$K$34</definedName>
    <definedName name="_xlnm.Print_Area" localSheetId="25">a4.2.1!$A$1:$H$38</definedName>
    <definedName name="_xlnm.Print_Area" localSheetId="26">a4.3!$A$1:$G$49</definedName>
    <definedName name="_xlnm.Print_Area" localSheetId="28">a4.5!$A$1:$P$40</definedName>
    <definedName name="_xlnm.Print_Area" localSheetId="29">a4.6!$A$1:$N$40</definedName>
    <definedName name="_xlnm.Print_Area" localSheetId="30">a4.7.1!$A$1:$M$32</definedName>
    <definedName name="_xlnm.Print_Area" localSheetId="31">a4.7.2!$A$1:$F$37</definedName>
    <definedName name="_xlnm.Print_Area" localSheetId="32">a4.7.3!$A$1:$M$31</definedName>
    <definedName name="_xlnm.Print_Area" localSheetId="33">a5.1!$A$1:$L$36</definedName>
    <definedName name="_xlnm.Print_Area" localSheetId="34">a6.1!$A$1:$I$40</definedName>
    <definedName name="_xlnm.Print_Area" localSheetId="35">'a6.2 '!$A$1:$N$42</definedName>
    <definedName name="_xlnm.Print_Area" localSheetId="36">'a6.3 '!$A$1:$O$40</definedName>
    <definedName name="_xlnm.Print_Area" localSheetId="37">'a6.4 '!$A$1:$D$20</definedName>
    <definedName name="_xlnm.Print_Area" localSheetId="38">'a6.5 '!$A$1:$H$21</definedName>
    <definedName name="_xlnm.Print_Area" localSheetId="39">a7.1!$A$1:$F$38</definedName>
    <definedName name="_xlnm.Print_Area">#REF!</definedName>
    <definedName name="PRINT_TITLES_MI" localSheetId="0">#REF!</definedName>
    <definedName name="PRINT_TITLES_MI" localSheetId="34">#REF!</definedName>
    <definedName name="PRINT_TITLES_MI">#REF!</definedName>
    <definedName name="print16" localSheetId="0">'[9]16'!#REF!</definedName>
    <definedName name="print16" localSheetId="34">'[9]16'!#REF!</definedName>
    <definedName name="print16">'[9]16'!#REF!</definedName>
    <definedName name="print20" localSheetId="0">#REF!</definedName>
    <definedName name="print20" localSheetId="34">#REF!</definedName>
    <definedName name="print20">#REF!</definedName>
    <definedName name="promgraf" localSheetId="0">[10]GRAFPROM!#REF!</definedName>
    <definedName name="promgraf" localSheetId="34">[10]GRAFPROM!#REF!</definedName>
    <definedName name="promgraf">[10]GRAFPROM!#REF!</definedName>
    <definedName name="Rescheduling_assumptions_continued" localSheetId="0">#REF!</definedName>
    <definedName name="Rescheduling_assumptions_continued" localSheetId="34">#REF!</definedName>
    <definedName name="Rescheduling_assumptions_continued">#REF!</definedName>
    <definedName name="RgCcode">[4]EERProfile!$B$2</definedName>
    <definedName name="RgCName">[4]EERProfile!$A$2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 localSheetId="0">#REF!</definedName>
    <definedName name="RgFdPartCsource" localSheetId="34">#REF!</definedName>
    <definedName name="RgFdPartCsource">#REF!</definedName>
    <definedName name="RgFdPartEseries" localSheetId="0">#REF!</definedName>
    <definedName name="RgFdPartEseries" localSheetId="34">#REF!</definedName>
    <definedName name="RgFdPartEseries">#REF!</definedName>
    <definedName name="RgFdPartEsource" localSheetId="0">#REF!</definedName>
    <definedName name="RgFdPartEsource" localSheetId="34">#REF!</definedName>
    <definedName name="RgFdPartEsource">#REF!</definedName>
    <definedName name="RgFdPartUserFile">[4]EERProfile!$L$2</definedName>
    <definedName name="RgFdReptCSeries" localSheetId="0">#REF!</definedName>
    <definedName name="RgFdReptCSeries" localSheetId="34">#REF!</definedName>
    <definedName name="RgFdReptCSeries">#REF!</definedName>
    <definedName name="RgFdReptCsource" localSheetId="0">#REF!</definedName>
    <definedName name="RgFdReptCsource" localSheetId="34">#REF!</definedName>
    <definedName name="RgFdReptCsource">#REF!</definedName>
    <definedName name="RgFdReptEseries" localSheetId="0">#REF!</definedName>
    <definedName name="RgFdReptEseries" localSheetId="34">#REF!</definedName>
    <definedName name="RgFdReptEseries">#REF!</definedName>
    <definedName name="RgFdReptEsource" localSheetId="0">#REF!</definedName>
    <definedName name="RgFdReptEsource" localSheetId="34">#REF!</definedName>
    <definedName name="RgFdReptEsource">#REF!</definedName>
    <definedName name="RgFdReptUserFile">[4]EERProfile!$G$2</definedName>
    <definedName name="RgFdSAMethod" localSheetId="0">#REF!</definedName>
    <definedName name="RgFdSAMethod" localSheetId="34">#REF!</definedName>
    <definedName name="RgFdSAMethod">#REF!</definedName>
    <definedName name="RgFdTbBper" localSheetId="0">#REF!</definedName>
    <definedName name="RgFdTbBper" localSheetId="34">#REF!</definedName>
    <definedName name="RgFdTbBper">#REF!</definedName>
    <definedName name="RgFdTbCreate" localSheetId="0">#REF!</definedName>
    <definedName name="RgFdTbCreate" localSheetId="34">#REF!</definedName>
    <definedName name="RgFdTbCreate">#REF!</definedName>
    <definedName name="RgFdTbEper" localSheetId="0">#REF!</definedName>
    <definedName name="RgFdTbEper" localSheetId="34">#REF!</definedName>
    <definedName name="RgFdTbEper">#REF!</definedName>
    <definedName name="RGFdTbFoot" localSheetId="0">#REF!</definedName>
    <definedName name="RGFdTbFoot" localSheetId="34">#REF!</definedName>
    <definedName name="RGFdTbFoot">#REF!</definedName>
    <definedName name="RgFdTbFreq" localSheetId="0">#REF!</definedName>
    <definedName name="RgFdTbFreq" localSheetId="34">#REF!</definedName>
    <definedName name="RgFdTbFreq">#REF!</definedName>
    <definedName name="RgFdTbFreqVal" localSheetId="0">#REF!</definedName>
    <definedName name="RgFdTbFreqVal" localSheetId="34">#REF!</definedName>
    <definedName name="RgFdTbFreqVal">#REF!</definedName>
    <definedName name="RgFdTbSendto" localSheetId="0">#REF!</definedName>
    <definedName name="RgFdTbSendto" localSheetId="34">#REF!</definedName>
    <definedName name="RgFdTbSendto">#REF!</definedName>
    <definedName name="RgFdWgtMethod" localSheetId="0">#REF!</definedName>
    <definedName name="RgFdWgtMethod" localSheetId="34">#REF!</definedName>
    <definedName name="RgFdWgtMethod">#REF!</definedName>
    <definedName name="Source" localSheetId="0">#REF!</definedName>
    <definedName name="Source" localSheetId="34">#REF!</definedName>
    <definedName name="Source">#REF!</definedName>
    <definedName name="Table_1._Nigeria__Debt_Sustainability_Analysis__Adjustment_Scenario__2001_2012_1" localSheetId="0">#REF!</definedName>
    <definedName name="Table_1._Nigeria__Debt_Sustainability_Analysis__Adjustment_Scenario__2001_2012_1" localSheetId="34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0">[11]!Table1</definedName>
    <definedName name="Table_1._Nigeria__Revised_Gross_Domestic_Product_by_Sector_of_Origin_at_Current_Prices__1997_2001_1" localSheetId="19">Table1</definedName>
    <definedName name="Table_1._Nigeria__Revised_Gross_Domestic_Product_by_Sector_of_Origin_at_Current_Prices__1997_2001_1">Table1</definedName>
    <definedName name="Table_3._Nigeria__Debt_Sustainability_Analysis__Debt_Service_Indicators__2000_2010" localSheetId="0">#REF!</definedName>
    <definedName name="Table_3._Nigeria__Debt_Sustainability_Analysis__Debt_Service_Indicators__2000_2010" localSheetId="34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0">#REF!</definedName>
    <definedName name="Table_4._Nigeria__Debt_Sustainability_Analysis__Sensitivity_to_Oil_Price_Developments__2000_2010_1" localSheetId="34">#REF!</definedName>
    <definedName name="Table_4._Nigeria__Debt_Sustainability_Analysis__Sensitivity_to_Oil_Price_Developments__2000_2010_1">#REF!</definedName>
    <definedName name="Table_debt">[12]Table!$A$3:$AB$73</definedName>
    <definedName name="Table1">[2]RED1!$B$2:$O$58</definedName>
    <definedName name="Table11" localSheetId="0">#REF!</definedName>
    <definedName name="Table11" localSheetId="34">#REF!</definedName>
    <definedName name="Table11">#REF!</definedName>
    <definedName name="Table16" localSheetId="0">#REF!</definedName>
    <definedName name="Table16" localSheetId="34">#REF!</definedName>
    <definedName name="Table16">#REF!</definedName>
    <definedName name="Table17" localSheetId="0">#REF!</definedName>
    <definedName name="Table17" localSheetId="34">#REF!</definedName>
    <definedName name="Table17">#REF!</definedName>
    <definedName name="Table18" localSheetId="0">#REF!</definedName>
    <definedName name="Table18" localSheetId="34">#REF!</definedName>
    <definedName name="Table18">#REF!</definedName>
    <definedName name="Table21" localSheetId="0">#REF!</definedName>
    <definedName name="Table21" localSheetId="34">#REF!</definedName>
    <definedName name="Table21">#REF!</definedName>
    <definedName name="Table22" localSheetId="0">#REF!</definedName>
    <definedName name="Table22" localSheetId="34">#REF!</definedName>
    <definedName name="Table22">#REF!</definedName>
    <definedName name="Table23" localSheetId="0">#REF!</definedName>
    <definedName name="Table23" localSheetId="34">#REF!</definedName>
    <definedName name="Table23">#REF!</definedName>
    <definedName name="Table24" localSheetId="0">#REF!</definedName>
    <definedName name="Table24" localSheetId="34">#REF!</definedName>
    <definedName name="Table24">#REF!</definedName>
    <definedName name="Table25" localSheetId="0">#REF!</definedName>
    <definedName name="Table25" localSheetId="34">#REF!</definedName>
    <definedName name="Table25">#REF!</definedName>
    <definedName name="Table26" localSheetId="0">#REF!</definedName>
    <definedName name="Table26" localSheetId="34">#REF!</definedName>
    <definedName name="Table26">#REF!</definedName>
    <definedName name="Table27" localSheetId="0">#REF!</definedName>
    <definedName name="Table27" localSheetId="34">#REF!</definedName>
    <definedName name="Table27">#REF!</definedName>
    <definedName name="Table7" localSheetId="0">#REF!</definedName>
    <definedName name="Table7" localSheetId="34">#REF!</definedName>
    <definedName name="Table7">#REF!</definedName>
    <definedName name="wrn.red97." localSheetId="0" hidden="1">{"red33",#N/A,FALSE,"Sheet1"}</definedName>
    <definedName name="wrn.red97." localSheetId="19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localSheetId="19" hidden="1">{"ST1",#N/A,FALSE,"SOURCE"}</definedName>
    <definedName name="wrn.st1." hidden="1">{"ST1",#N/A,FALSE,"SOURCE"}</definedName>
    <definedName name="WT4A" localSheetId="0">[1]Work_sect!#REF!</definedName>
    <definedName name="WT4A" localSheetId="34">[1]Work_sect!#REF!</definedName>
    <definedName name="WT4A">[1]Work_sect!#REF!</definedName>
    <definedName name="WT4B">[1]Work_sect!$B$55</definedName>
    <definedName name="WT4C">[1]Work_sect!$B$66</definedName>
  </definedNames>
  <calcPr calcId="145621"/>
</workbook>
</file>

<file path=xl/calcChain.xml><?xml version="1.0" encoding="utf-8"?>
<calcChain xmlns="http://schemas.openxmlformats.org/spreadsheetml/2006/main">
  <c r="L3" i="34" l="1"/>
  <c r="L4" i="34"/>
  <c r="L5" i="34"/>
  <c r="L6" i="34"/>
  <c r="L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C30" i="64" l="1"/>
  <c r="D30" i="64"/>
  <c r="E30" i="64"/>
  <c r="F30" i="64"/>
  <c r="G30" i="64"/>
  <c r="H30" i="64"/>
  <c r="B30" i="64"/>
  <c r="B25" i="64"/>
  <c r="P35" i="66" l="1"/>
  <c r="I41" i="62"/>
  <c r="I42" i="62"/>
  <c r="I43" i="62"/>
  <c r="I40" i="62"/>
  <c r="N13" i="48" l="1"/>
  <c r="O13" i="48"/>
  <c r="P13" i="48"/>
  <c r="Q13" i="48"/>
  <c r="R13" i="48"/>
  <c r="S13" i="48"/>
  <c r="T13" i="48"/>
  <c r="U13" i="48"/>
  <c r="V13" i="48"/>
  <c r="W13" i="48"/>
  <c r="X13" i="48"/>
  <c r="Y13" i="48"/>
  <c r="M13" i="48"/>
  <c r="R3" i="48" l="1"/>
  <c r="S3" i="48"/>
  <c r="T3" i="48"/>
  <c r="U3" i="48"/>
  <c r="V3" i="48"/>
  <c r="W3" i="48"/>
  <c r="X3" i="48"/>
  <c r="Y3" i="48"/>
  <c r="Q3" i="48"/>
  <c r="P34" i="66"/>
  <c r="I38" i="62" l="1"/>
  <c r="I37" i="62"/>
  <c r="I36" i="62"/>
  <c r="I35" i="62"/>
  <c r="H25" i="64"/>
  <c r="G25" i="64"/>
  <c r="F25" i="64"/>
  <c r="E25" i="64"/>
  <c r="D25" i="64"/>
  <c r="C25" i="64"/>
  <c r="N35" i="49"/>
  <c r="M35" i="49"/>
  <c r="F35" i="49"/>
  <c r="G35" i="49" s="1"/>
  <c r="X10" i="48"/>
  <c r="V17" i="47"/>
  <c r="V25" i="47" s="1"/>
  <c r="V8" i="47"/>
  <c r="V14" i="47" s="1"/>
  <c r="V4" i="47"/>
  <c r="Z16" i="67"/>
  <c r="Y16" i="67"/>
  <c r="X16" i="67"/>
  <c r="W16" i="67"/>
  <c r="Z15" i="67"/>
  <c r="Y15" i="67"/>
  <c r="X15" i="67"/>
  <c r="W15" i="67"/>
  <c r="Z14" i="67"/>
  <c r="Y14" i="67"/>
  <c r="Y13" i="67" s="1"/>
  <c r="X14" i="67"/>
  <c r="W14" i="67"/>
  <c r="W13" i="67" s="1"/>
  <c r="Z13" i="67"/>
  <c r="Z8" i="67"/>
  <c r="Y8" i="67"/>
  <c r="X8" i="67"/>
  <c r="W8" i="67"/>
  <c r="Z5" i="67"/>
  <c r="Y5" i="67"/>
  <c r="X5" i="67"/>
  <c r="W5" i="67"/>
  <c r="X13" i="67" l="1"/>
  <c r="W34" i="44" l="1"/>
  <c r="V34" i="44"/>
  <c r="U34" i="44"/>
  <c r="T34" i="44"/>
  <c r="W24" i="44"/>
  <c r="V24" i="44"/>
  <c r="U24" i="44"/>
  <c r="T24" i="44"/>
  <c r="W18" i="44"/>
  <c r="V18" i="44"/>
  <c r="U18" i="44"/>
  <c r="T18" i="44"/>
  <c r="W11" i="44"/>
  <c r="V11" i="44"/>
  <c r="U11" i="44"/>
  <c r="T11" i="44"/>
  <c r="W4" i="44"/>
  <c r="V4" i="44"/>
  <c r="U4" i="44"/>
  <c r="T4" i="44"/>
  <c r="T31" i="44" l="1"/>
  <c r="U31" i="44"/>
  <c r="V31" i="44"/>
  <c r="W31" i="44"/>
  <c r="H20" i="64" l="1"/>
  <c r="G20" i="64"/>
  <c r="F20" i="64"/>
  <c r="E20" i="64"/>
  <c r="D20" i="64"/>
  <c r="C20" i="64"/>
  <c r="B20" i="64"/>
  <c r="H15" i="64"/>
  <c r="G15" i="64"/>
  <c r="F15" i="64"/>
  <c r="E15" i="64"/>
  <c r="D15" i="64"/>
  <c r="C15" i="64"/>
  <c r="B15" i="64"/>
  <c r="H10" i="64"/>
  <c r="G10" i="64"/>
  <c r="F10" i="64"/>
  <c r="E10" i="64"/>
  <c r="D10" i="64"/>
  <c r="C10" i="64"/>
  <c r="B10" i="64"/>
  <c r="H5" i="64"/>
  <c r="G5" i="64"/>
  <c r="F5" i="64"/>
  <c r="E5" i="64"/>
  <c r="D5" i="64"/>
  <c r="C5" i="64"/>
  <c r="B5" i="64"/>
  <c r="H7" i="58"/>
  <c r="H6" i="58"/>
  <c r="H5" i="58"/>
  <c r="H4" i="58"/>
  <c r="H3" i="58"/>
  <c r="D14" i="57"/>
  <c r="D13" i="57"/>
  <c r="D12" i="57"/>
  <c r="D11" i="57"/>
  <c r="D10" i="57"/>
  <c r="D9" i="57"/>
  <c r="D8" i="57"/>
  <c r="D7" i="57"/>
  <c r="D6" i="57"/>
  <c r="D5" i="57"/>
  <c r="D4" i="57"/>
  <c r="D3" i="57"/>
  <c r="K13" i="48"/>
  <c r="J13" i="48"/>
  <c r="I13" i="48"/>
  <c r="H13" i="48"/>
  <c r="G13" i="48"/>
  <c r="F13" i="48"/>
  <c r="E13" i="48"/>
  <c r="D13" i="48"/>
  <c r="C13" i="48"/>
  <c r="B13" i="48"/>
  <c r="W10" i="48"/>
  <c r="V10" i="48"/>
  <c r="U10" i="48"/>
  <c r="T10" i="48"/>
  <c r="S10" i="48"/>
  <c r="R10" i="48"/>
  <c r="Q10" i="48"/>
  <c r="P10" i="48"/>
  <c r="O10" i="48"/>
  <c r="N10" i="48"/>
  <c r="M10" i="48"/>
  <c r="K10" i="48"/>
  <c r="J10" i="48"/>
  <c r="I10" i="48"/>
  <c r="H10" i="48"/>
  <c r="G10" i="48"/>
  <c r="F10" i="48"/>
  <c r="E10" i="48"/>
  <c r="D10" i="48"/>
  <c r="C10" i="48"/>
  <c r="B10" i="48"/>
  <c r="P3" i="48"/>
  <c r="O3" i="48"/>
  <c r="N3" i="48"/>
  <c r="M3" i="48"/>
  <c r="K3" i="48"/>
  <c r="J3" i="48"/>
  <c r="I3" i="48"/>
  <c r="H3" i="48"/>
  <c r="G3" i="48"/>
  <c r="F3" i="48"/>
  <c r="E3" i="48"/>
  <c r="D3" i="48"/>
  <c r="C3" i="48"/>
  <c r="B3" i="48"/>
  <c r="T23" i="42"/>
</calcChain>
</file>

<file path=xl/comments1.xml><?xml version="1.0" encoding="utf-8"?>
<comments xmlns="http://schemas.openxmlformats.org/spreadsheetml/2006/main">
  <authors>
    <author>Guest User</author>
    <author>DINA13196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Guest User:</t>
        </r>
        <r>
          <rPr>
            <sz val="8"/>
            <color indexed="81"/>
            <rFont val="Tahoma"/>
            <family val="2"/>
          </rPr>
          <t xml:space="preserve">
2 sub-items are left out under "Deposits with CBN" - 1. CBN Bills &amp; 2. Shortfall/excess credit/others.</t>
        </r>
      </text>
    </comment>
    <comment ref="AO11" authorId="1">
      <text>
        <r>
          <rPr>
            <b/>
            <sz val="8"/>
            <color indexed="81"/>
            <rFont val="Tahoma"/>
            <family val="2"/>
          </rPr>
          <t>DINA13196:</t>
        </r>
        <r>
          <rPr>
            <sz val="8"/>
            <color indexed="81"/>
            <rFont val="Tahoma"/>
            <family val="2"/>
          </rPr>
          <t xml:space="preserve">
up to June 2007, what we have was statistical Discrepancies</t>
        </r>
      </text>
    </comment>
  </commentList>
</comments>
</file>

<file path=xl/sharedStrings.xml><?xml version="1.0" encoding="utf-8"?>
<sst xmlns="http://schemas.openxmlformats.org/spreadsheetml/2006/main" count="2910" uniqueCount="1106">
  <si>
    <t xml:space="preserve">MONETARY ASSETS/LIABILITIES  </t>
  </si>
  <si>
    <t>March</t>
  </si>
  <si>
    <t>June</t>
  </si>
  <si>
    <t>September</t>
  </si>
  <si>
    <t>December</t>
  </si>
  <si>
    <t>FOREIGN ASSETS (NET)</t>
  </si>
  <si>
    <t xml:space="preserve">  By   Central Bank </t>
  </si>
  <si>
    <t xml:space="preserve">  By  Commercial  Banks</t>
  </si>
  <si>
    <t xml:space="preserve"> </t>
  </si>
  <si>
    <t xml:space="preserve">DOMESTIC CREDIT  (NET) </t>
  </si>
  <si>
    <t xml:space="preserve">Claims on Federal Govt (Net): </t>
  </si>
  <si>
    <t xml:space="preserve">    By   Central Bank</t>
  </si>
  <si>
    <t xml:space="preserve">    By  Commercial  Banks</t>
  </si>
  <si>
    <t xml:space="preserve">    By   Merchant  Banks</t>
  </si>
  <si>
    <t>Claims on Private Sector:</t>
  </si>
  <si>
    <t>Claims on State and Local Govts:</t>
  </si>
  <si>
    <t>Claims on Non-Financial Public Enterprises:</t>
  </si>
  <si>
    <t>Claims on Other Private Sector:</t>
  </si>
  <si>
    <t xml:space="preserve"> OTHER  ASSETS (NET)</t>
  </si>
  <si>
    <t>TOTAL  MONETARY  ASSETS</t>
  </si>
  <si>
    <t>MONEY  SUPPLY (M1)</t>
  </si>
  <si>
    <t xml:space="preserve"> Currency  Outside  Banks:</t>
  </si>
  <si>
    <t xml:space="preserve">  Currency  in  Circulation</t>
  </si>
  <si>
    <t xml:space="preserve">   Vault  cash: currency held by commercial banks</t>
  </si>
  <si>
    <t xml:space="preserve">   Vault cash:  currency  held by merchant banks</t>
  </si>
  <si>
    <t xml:space="preserve">   Private  Sector  Deposits at CBN</t>
  </si>
  <si>
    <t xml:space="preserve">   Private  Sector  Deposits at Commercial Banks</t>
  </si>
  <si>
    <t>Time, Savings &amp; Foreign Currency Deposits of:</t>
  </si>
  <si>
    <t xml:space="preserve">     Commercial Banks </t>
  </si>
  <si>
    <t xml:space="preserve">     Merchant Banks </t>
  </si>
  <si>
    <t xml:space="preserve">     Of which Foreign Currency Deposit </t>
  </si>
  <si>
    <t>TOTAL  MONETARY LIABILITIES (M2)</t>
  </si>
  <si>
    <t xml:space="preserve">Source : Central Bank of Nigeria </t>
  </si>
  <si>
    <t xml:space="preserve">              … means not applicable</t>
  </si>
  <si>
    <t>(N' Million)</t>
  </si>
  <si>
    <t>S  u  b  s  c  r  i  p  t  i  o  n  s</t>
  </si>
  <si>
    <t>Period</t>
  </si>
  <si>
    <t>Issues</t>
  </si>
  <si>
    <t>Central</t>
  </si>
  <si>
    <t>Commercial</t>
  </si>
  <si>
    <t>Merchant</t>
  </si>
  <si>
    <t>Savings Type</t>
  </si>
  <si>
    <t>Statutory Board/</t>
  </si>
  <si>
    <t>Development</t>
  </si>
  <si>
    <t>Total</t>
  </si>
  <si>
    <t>Bank</t>
  </si>
  <si>
    <t>Banks</t>
  </si>
  <si>
    <t>Corporations</t>
  </si>
  <si>
    <t>Banks/ DHs</t>
  </si>
  <si>
    <t>Subscriptions</t>
  </si>
  <si>
    <t>-</t>
  </si>
  <si>
    <t>Q1</t>
  </si>
  <si>
    <t>Q2</t>
  </si>
  <si>
    <t>Q3</t>
  </si>
  <si>
    <t>Q4</t>
  </si>
  <si>
    <t>Source: Central Bank of Nigeria</t>
  </si>
  <si>
    <t>Item</t>
  </si>
  <si>
    <t>FOREIGN ASSETS</t>
  </si>
  <si>
    <t xml:space="preserve">    Gold</t>
  </si>
  <si>
    <t xml:space="preserve">    IMF Gold Tranche</t>
  </si>
  <si>
    <t xml:space="preserve">    Foreign Currencies</t>
  </si>
  <si>
    <t xml:space="preserve">    Demand Deposits at Foreign  Banks</t>
  </si>
  <si>
    <t xml:space="preserve">   Treasury Bills of Foreign  Governments</t>
  </si>
  <si>
    <t xml:space="preserve">   SDR Holdings</t>
  </si>
  <si>
    <t xml:space="preserve">   Attached  Assets</t>
  </si>
  <si>
    <t xml:space="preserve">   Regional Monetary Cooperation Funds</t>
  </si>
  <si>
    <t xml:space="preserve">   Other Foreign Assets</t>
  </si>
  <si>
    <t>CLAIMS  ON FEDERAL GOVERNMENT</t>
  </si>
  <si>
    <t>Treasury Bills &amp; TB  Rediscounts</t>
  </si>
  <si>
    <t xml:space="preserve">  Treasury  Bills</t>
  </si>
  <si>
    <t xml:space="preserve">  Treasury  Bills  Rediscounts</t>
  </si>
  <si>
    <t>Nigerian  Converted  Bonds</t>
  </si>
  <si>
    <t xml:space="preserve">  Treasury Bond Stock</t>
  </si>
  <si>
    <t xml:space="preserve">  Treasury Bonds Sinking Funds Overdrawn Account</t>
  </si>
  <si>
    <t xml:space="preserve">  Treasury Bonds Interest</t>
  </si>
  <si>
    <t xml:space="preserve">Overdrafts to Federal Government </t>
  </si>
  <si>
    <t xml:space="preserve">   Overdraft on Budgetary Accounts</t>
  </si>
  <si>
    <t xml:space="preserve">  Other Overdrafts to Federal Government</t>
  </si>
  <si>
    <t>Development  Stocks</t>
  </si>
  <si>
    <t xml:space="preserve">  Development Stocks Account</t>
  </si>
  <si>
    <t xml:space="preserve">  Development Stocks Sinking Funds Overdrawn Account</t>
  </si>
  <si>
    <t xml:space="preserve">  Development Stocks Interest</t>
  </si>
  <si>
    <t>Treasury  Certificates</t>
  </si>
  <si>
    <t>Other Claims on Federal  Government</t>
  </si>
  <si>
    <t>Claims on Federal Government (Branch Position)</t>
  </si>
  <si>
    <t>CLAIMS ON STATE AND LOCAL GOVERNMENT</t>
  </si>
  <si>
    <t xml:space="preserve">  Overdrafts to States &amp; Local  Governments:</t>
  </si>
  <si>
    <t xml:space="preserve">  Overdrafts to State  Governments</t>
  </si>
  <si>
    <t xml:space="preserve">  Overdrafts  to  Local  Governments</t>
  </si>
  <si>
    <t xml:space="preserve"> Claims on State &amp; Local Govt.(Branch Position)</t>
  </si>
  <si>
    <t>CLAIMS  ON  NONFINANCIAL PUBLIC ENTERPRISES</t>
  </si>
  <si>
    <t>Overdrafts to Non-Financial Public:</t>
  </si>
  <si>
    <t xml:space="preserve">  Overdrafts to  Federal Parastatals</t>
  </si>
  <si>
    <t xml:space="preserve">  Overdrafts to  State Parastatals</t>
  </si>
  <si>
    <t xml:space="preserve"> Claims on Non-fin. Publ. Ent.(Branch Position)</t>
  </si>
  <si>
    <t>CLAIMS  ON  (NON-FINANCIAL) PRIVATE SECTOR</t>
  </si>
  <si>
    <t>CLAIMS ON DEPOSIT MONEY BANKS</t>
  </si>
  <si>
    <t xml:space="preserve"> (Overdrafts to) Commercial Banks</t>
  </si>
  <si>
    <t xml:space="preserve"> Other Claims on DMBs</t>
  </si>
  <si>
    <t xml:space="preserve"> Claims on Deposit Money Banks (Branch Position)</t>
  </si>
  <si>
    <t>CLAIMS ON OTHER FINANCIAL INSTITUTIONS (OFI's)</t>
  </si>
  <si>
    <t>Development  Banks</t>
  </si>
  <si>
    <t>Other Claims on OFI's:</t>
  </si>
  <si>
    <t xml:space="preserve">  Investment in OFI's</t>
  </si>
  <si>
    <t xml:space="preserve">  Miscellaneous Claims on OFIs</t>
  </si>
  <si>
    <t>UNCLASSIFIED  ASSETS</t>
  </si>
  <si>
    <t>Participation in International Organisations</t>
  </si>
  <si>
    <t xml:space="preserve">  IMF Currency Subscriptions:</t>
  </si>
  <si>
    <t xml:space="preserve"> IMF Non-Negotiable Interest Bearing A/C (CBN acc. records)</t>
  </si>
  <si>
    <t xml:space="preserve"> IMF Securities Account (CBN acc. records)</t>
  </si>
  <si>
    <t xml:space="preserve"> IMF Accounts Valuation Adjustments</t>
  </si>
  <si>
    <t xml:space="preserve"> SDR Allocation #1 (rev. descrepancy)</t>
  </si>
  <si>
    <t xml:space="preserve"> IMF  Gold Tranche A/C (CBN Accounting Records)</t>
  </si>
  <si>
    <t xml:space="preserve"> Holdings  of SDRs (CBN Accounting Records)</t>
  </si>
  <si>
    <t xml:space="preserve"> IBRD Subscriptions</t>
  </si>
  <si>
    <t>Total Receivables</t>
  </si>
  <si>
    <t xml:space="preserve"> Receivables</t>
  </si>
  <si>
    <t xml:space="preserve"> Income Receivable:</t>
  </si>
  <si>
    <t xml:space="preserve">  Accrued Earnings</t>
  </si>
  <si>
    <t xml:space="preserve">  Impersonal Accounts</t>
  </si>
  <si>
    <t xml:space="preserve">  Other Income Receivable</t>
  </si>
  <si>
    <t xml:space="preserve"> Exchange Difference on Promisory Notes</t>
  </si>
  <si>
    <t xml:space="preserve"> SME Revaluation Accounts</t>
  </si>
  <si>
    <t>Claims  on Branches</t>
  </si>
  <si>
    <t>Non-Monetary Precious Metals</t>
  </si>
  <si>
    <t>Miscellanoues  unclassified Assets</t>
  </si>
  <si>
    <t xml:space="preserve"> Other Miscellaneous Assets</t>
  </si>
  <si>
    <t>Expenses</t>
  </si>
  <si>
    <t xml:space="preserve">  Head  Office  Expenses</t>
  </si>
  <si>
    <t xml:space="preserve">  Zonal Office Expenses</t>
  </si>
  <si>
    <t>Unclassified Assets (Branch Position)</t>
  </si>
  <si>
    <t xml:space="preserve"> TOTAL ASSETS</t>
  </si>
  <si>
    <t>Table A.1.2: Monetary Authorities' Analytical Accounts - Assets (N' Million)</t>
  </si>
  <si>
    <t>RESERVE  MONEY</t>
  </si>
  <si>
    <t xml:space="preserve">    Currency in Circulation</t>
  </si>
  <si>
    <t xml:space="preserve">    Head Office</t>
  </si>
  <si>
    <t xml:space="preserve">    Currency in Circulation(Branch Position)</t>
  </si>
  <si>
    <t xml:space="preserve">   Deposit Money Banks' Deposits:</t>
  </si>
  <si>
    <t xml:space="preserve">   Commercial Banks</t>
  </si>
  <si>
    <t xml:space="preserve">      Commercial  Banks  Demand  deposits</t>
  </si>
  <si>
    <t xml:space="preserve">      Commercial  Banks  Special deposits</t>
  </si>
  <si>
    <t xml:space="preserve">      Commercial  Banks  Required  Reserves</t>
  </si>
  <si>
    <t xml:space="preserve">  Merchant Banks</t>
  </si>
  <si>
    <t xml:space="preserve">      Merchant  Banks  Demand  deposits</t>
  </si>
  <si>
    <t xml:space="preserve">      Merchant   Banks  Special deposits</t>
  </si>
  <si>
    <t xml:space="preserve">      Merchant   Banks  Required  Reserves</t>
  </si>
  <si>
    <t xml:space="preserve">    Other Deposits Of DMBs</t>
  </si>
  <si>
    <t xml:space="preserve">  Deposit Money Banks' deposits (branch position)</t>
  </si>
  <si>
    <t xml:space="preserve">    Private Sector Deposits</t>
  </si>
  <si>
    <t>Private Sector Deposits</t>
  </si>
  <si>
    <t xml:space="preserve">    Non-Financial Public Enterprises (Parastatals):</t>
  </si>
  <si>
    <t xml:space="preserve">    Federal Government Parastatals</t>
  </si>
  <si>
    <t xml:space="preserve">    Private Sector Corporations Deposit</t>
  </si>
  <si>
    <t xml:space="preserve">    State and Local Government Deposits and Parastatals</t>
  </si>
  <si>
    <t xml:space="preserve">    State Government Parastatals</t>
  </si>
  <si>
    <t xml:space="preserve">    State Government  Deposits</t>
  </si>
  <si>
    <t xml:space="preserve">    Local Government  Deposits</t>
  </si>
  <si>
    <t xml:space="preserve">   Other Financial Institutions Deposits</t>
  </si>
  <si>
    <t xml:space="preserve">   Development Banks</t>
  </si>
  <si>
    <t xml:space="preserve">   Other Financial Institutions</t>
  </si>
  <si>
    <t xml:space="preserve">   Private Sector deposits (branch position)</t>
  </si>
  <si>
    <t>FOREIGN LIABILITIES</t>
  </si>
  <si>
    <t>SHORT-TERM FOREIGN LIABILITIES</t>
  </si>
  <si>
    <t xml:space="preserve">   Non-Resident Deposits of:  </t>
  </si>
  <si>
    <t xml:space="preserve">       Foreign DMBs (Current  Accounts)</t>
  </si>
  <si>
    <t xml:space="preserve">       Foreign Central  Banks</t>
  </si>
  <si>
    <t xml:space="preserve">      Other Foreign Financial  Institutions</t>
  </si>
  <si>
    <t xml:space="preserve">      Other  Foreign Customers</t>
  </si>
  <si>
    <t xml:space="preserve">   Liabilities to Foreign Monetary Authorities:</t>
  </si>
  <si>
    <t xml:space="preserve">      Treasury Bills Held by Foreign Monetray Authorities</t>
  </si>
  <si>
    <t xml:space="preserve">  Other Foreign  Liabilities</t>
  </si>
  <si>
    <t>SME World Bank Loan A/C</t>
  </si>
  <si>
    <t>SME Drawdown Account</t>
  </si>
  <si>
    <t>LONG-TERM  FOREIGN   LIABILITIES</t>
  </si>
  <si>
    <t xml:space="preserve">  Long-Term  Liabilities</t>
  </si>
  <si>
    <t xml:space="preserve">  Trade Debt Promissory Notes A/C</t>
  </si>
  <si>
    <t>FEDERAL GOVERNMENT  DEPOSITS</t>
  </si>
  <si>
    <t xml:space="preserve">    Budgetary  Accounts </t>
  </si>
  <si>
    <t xml:space="preserve">    Deposits on Nigerian Converted Bonds</t>
  </si>
  <si>
    <t xml:space="preserve">    Deposits on Development Stocks</t>
  </si>
  <si>
    <t xml:space="preserve">    Deposits on Treasury  Certificates</t>
  </si>
  <si>
    <t xml:space="preserve">   Other Federal Govt Deposit</t>
  </si>
  <si>
    <t xml:space="preserve">   Federal Govt Deposit (Branch Position)</t>
  </si>
  <si>
    <t>CAPITAL ACCOUNTS</t>
  </si>
  <si>
    <t xml:space="preserve">    Capital </t>
  </si>
  <si>
    <t xml:space="preserve">    Reserves</t>
  </si>
  <si>
    <t xml:space="preserve">    Provisions</t>
  </si>
  <si>
    <t xml:space="preserve">    Undisbursed Profits</t>
  </si>
  <si>
    <t xml:space="preserve">    Revaluation Accounts</t>
  </si>
  <si>
    <t xml:space="preserve">  Foreign Assets Revaluation A/C</t>
  </si>
  <si>
    <t xml:space="preserve">  Fixed Assets Revaluation</t>
  </si>
  <si>
    <t>UNCLASSIFIED LIABILITIES</t>
  </si>
  <si>
    <t xml:space="preserve">UNCLASSIFIED LIABILITIES  </t>
  </si>
  <si>
    <t xml:space="preserve">   Intra-Bank Accounts (Uncleared Effects)</t>
  </si>
  <si>
    <t>Intra-Branch Accounts (Uncleared Effects)</t>
  </si>
  <si>
    <t xml:space="preserve">   Govt Lending Fund</t>
  </si>
  <si>
    <t>Govt Lending Fund</t>
  </si>
  <si>
    <t xml:space="preserve">   Expense/Interest Account</t>
  </si>
  <si>
    <t>Expense</t>
  </si>
  <si>
    <t xml:space="preserve">   Liabilities to  IMF</t>
  </si>
  <si>
    <t>Impersonal Accounts</t>
  </si>
  <si>
    <t xml:space="preserve">   IMF Account Adjustments</t>
  </si>
  <si>
    <t>Liabilities to  IMF</t>
  </si>
  <si>
    <t xml:space="preserve">  Other Unclassified Liabilities</t>
  </si>
  <si>
    <t>IMF Account Adjustments</t>
  </si>
  <si>
    <t xml:space="preserve">  Other Miscellanoues unclassified Liabilities</t>
  </si>
  <si>
    <t>SDR Allocation  (CBN Rec)</t>
  </si>
  <si>
    <t xml:space="preserve">  Unclassified Liabilties (Branch Position)</t>
  </si>
  <si>
    <t>Other Unclassified Liabilities</t>
  </si>
  <si>
    <t>Miscellaneous Excess Crude</t>
  </si>
  <si>
    <t xml:space="preserve">Other Miscellanoues unclassified Liabilities  </t>
  </si>
  <si>
    <t xml:space="preserve">      Federal Government</t>
  </si>
  <si>
    <t xml:space="preserve"> Unclassified Liabilties (Branch Position)</t>
  </si>
  <si>
    <t xml:space="preserve">     Subnationals Government</t>
  </si>
  <si>
    <t>Miscellenoues Excess Crude savings</t>
  </si>
  <si>
    <t>TOTAL LIABILITIES</t>
  </si>
  <si>
    <t xml:space="preserve">       Federal Government</t>
  </si>
  <si>
    <t xml:space="preserve">    Branches</t>
  </si>
  <si>
    <t xml:space="preserve">  Other Deposits Of DMBs</t>
  </si>
  <si>
    <t>DMBs' deposits (branch position)</t>
  </si>
  <si>
    <t>NFA</t>
  </si>
  <si>
    <t>NCG</t>
  </si>
  <si>
    <t>CCP</t>
  </si>
  <si>
    <t>CSLG</t>
  </si>
  <si>
    <t>RM</t>
  </si>
  <si>
    <t>PSDD</t>
  </si>
  <si>
    <t>CIC</t>
  </si>
  <si>
    <t>Table A.1.3.1: Quarterly Monetary Aggregates (N' Million)</t>
  </si>
  <si>
    <t>Reserves</t>
  </si>
  <si>
    <t>Table A.1.1: Monetary Survey (N' Million)</t>
  </si>
  <si>
    <t>Number of</t>
  </si>
  <si>
    <t>Amount</t>
  </si>
  <si>
    <t>Daily    Average</t>
  </si>
  <si>
    <t>Working</t>
  </si>
  <si>
    <t>Cheques</t>
  </si>
  <si>
    <t>Days</t>
  </si>
  <si>
    <t>Cleared</t>
  </si>
  <si>
    <t xml:space="preserve">  No. of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</si>
  <si>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</si>
  <si>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</si>
  <si>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</si>
  <si>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</si>
  <si>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</si>
  <si>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</si>
  <si>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</si>
  <si>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</si>
  <si>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</si>
  <si>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</si>
  <si>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</si>
  <si>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</si>
  <si>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</si>
  <si>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</si>
  <si>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Table A.1.4: Consolidated Bankers' Clearing House Statistics</t>
  </si>
  <si>
    <t>Insurance</t>
  </si>
  <si>
    <t>Savings-type</t>
  </si>
  <si>
    <t>State and</t>
  </si>
  <si>
    <t>Statutory</t>
  </si>
  <si>
    <t>Other</t>
  </si>
  <si>
    <t>Agric.</t>
  </si>
  <si>
    <t>Bureau</t>
  </si>
  <si>
    <t>Special</t>
  </si>
  <si>
    <t>CBN Sales</t>
  </si>
  <si>
    <t>Individuals</t>
  </si>
  <si>
    <t>Companies</t>
  </si>
  <si>
    <t xml:space="preserve">  Institutions  </t>
  </si>
  <si>
    <t>Local</t>
  </si>
  <si>
    <t>Boards and</t>
  </si>
  <si>
    <t>Credit</t>
  </si>
  <si>
    <t>de</t>
  </si>
  <si>
    <t>Federal</t>
  </si>
  <si>
    <t>Funds</t>
  </si>
  <si>
    <t>Not Yet</t>
  </si>
  <si>
    <t>Governments</t>
  </si>
  <si>
    <t>&amp; Companies</t>
  </si>
  <si>
    <t>Guarantee</t>
  </si>
  <si>
    <t>Change</t>
  </si>
  <si>
    <t>Government</t>
  </si>
  <si>
    <t>with CBN</t>
  </si>
  <si>
    <t>Classified</t>
  </si>
  <si>
    <t xml:space="preserve"> 1996</t>
  </si>
  <si>
    <t>Holders</t>
  </si>
  <si>
    <t>Central Bank</t>
  </si>
  <si>
    <t>including Rediscounts</t>
  </si>
  <si>
    <t xml:space="preserve">Holders </t>
  </si>
  <si>
    <t xml:space="preserve">Federal and </t>
  </si>
  <si>
    <t xml:space="preserve">Parastatals &amp; State </t>
  </si>
  <si>
    <t>Table A.4.6: Transactions at the Nigerian Stock Exchange</t>
  </si>
  <si>
    <t>Number of Deals</t>
  </si>
  <si>
    <t>Year/Quarter</t>
  </si>
  <si>
    <t xml:space="preserve"> Govt.</t>
  </si>
  <si>
    <t>Bond</t>
  </si>
  <si>
    <t>Equities</t>
  </si>
  <si>
    <t xml:space="preserve">   Govt.</t>
  </si>
  <si>
    <t>Source: Nigerian Stock Exchange</t>
  </si>
  <si>
    <t>Notes: Industrial loans figure for 1961-1986 includes equities</t>
  </si>
  <si>
    <t xml:space="preserve">             Active Trading  Started in June 1961</t>
  </si>
  <si>
    <t>Table A.4.4: Holdings of Treasury Certificates Outstanding (N'Million)</t>
  </si>
  <si>
    <t>Year</t>
  </si>
  <si>
    <t>January</t>
  </si>
  <si>
    <t>February</t>
  </si>
  <si>
    <t>April</t>
  </si>
  <si>
    <t>May</t>
  </si>
  <si>
    <t>July</t>
  </si>
  <si>
    <t>August</t>
  </si>
  <si>
    <t>October</t>
  </si>
  <si>
    <t>November</t>
  </si>
  <si>
    <t> 33,096.4</t>
  </si>
  <si>
    <t>Government Stocks/Securities</t>
  </si>
  <si>
    <t>Debt/Bonds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</si>
  <si>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</si>
  <si>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</si>
  <si>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</si>
  <si>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</si>
  <si>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</si>
  <si>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</si>
  <si>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</si>
  <si>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</si>
  <si>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</si>
  <si>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</si>
  <si>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</si>
  <si>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 xml:space="preserve">   Period</t>
  </si>
  <si>
    <t>Actual</t>
  </si>
  <si>
    <t>Prescribed
 Minimum</t>
  </si>
  <si>
    <t>Prescribed</t>
  </si>
  <si>
    <t>Prescribed 
Maximum</t>
  </si>
  <si>
    <t xml:space="preserve">Q4 </t>
  </si>
  <si>
    <t>Deposits</t>
  </si>
  <si>
    <t>Loans</t>
  </si>
  <si>
    <t>Source : Central Bank of Nigeria</t>
  </si>
  <si>
    <t>Note:  Rural banking started in 1977</t>
  </si>
  <si>
    <t xml:space="preserve">  Branches</t>
  </si>
  <si>
    <t>Number</t>
  </si>
  <si>
    <t>Urban</t>
  </si>
  <si>
    <t>Rural</t>
  </si>
  <si>
    <t xml:space="preserve">Total </t>
  </si>
  <si>
    <t xml:space="preserve">of Banks </t>
  </si>
  <si>
    <t>Note: Classification of Branches into Urban and Rural stopped in 2005 due to consolidation of banks</t>
  </si>
  <si>
    <t>Number of Banks</t>
  </si>
  <si>
    <t>Abia</t>
  </si>
  <si>
    <t>Abuja(FCT)</t>
  </si>
  <si>
    <t>Adamawa</t>
  </si>
  <si>
    <t>Akwa-Ibom</t>
  </si>
  <si>
    <t>Anambra</t>
  </si>
  <si>
    <t>Bauchi</t>
  </si>
  <si>
    <t>Bayelsa</t>
  </si>
  <si>
    <t>Benue</t>
  </si>
  <si>
    <t>Borno</t>
  </si>
  <si>
    <t>Cross-River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</si>
  <si>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</si>
  <si>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</si>
  <si>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</si>
  <si>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</si>
  <si>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</si>
  <si>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</si>
  <si>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</si>
  <si>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</si>
  <si>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</si>
  <si>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</si>
  <si>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</si>
  <si>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</si>
  <si>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</si>
  <si>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</si>
  <si>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</si>
  <si>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</si>
  <si>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</si>
  <si>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</si>
  <si>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</si>
  <si>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</si>
  <si>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</si>
  <si>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</si>
  <si>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</si>
  <si>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</si>
  <si>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</si>
  <si>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</si>
  <si>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</si>
  <si>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</si>
  <si>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Table A.2.4.2: Weighted Average Deposit and Lending Rates of Commercial Banks</t>
  </si>
  <si>
    <t>Savings</t>
  </si>
  <si>
    <t>Maximum</t>
  </si>
  <si>
    <t xml:space="preserve">Table A.2.4.1: Money Market Interest Rates (Per cent) </t>
  </si>
  <si>
    <t>One Year</t>
  </si>
  <si>
    <t>Two Year</t>
  </si>
  <si>
    <t>Deposit Money Banks</t>
  </si>
  <si>
    <t xml:space="preserve">Minimum </t>
  </si>
  <si>
    <t>Rediscount</t>
  </si>
  <si>
    <t>Treasury</t>
  </si>
  <si>
    <t>Over 12</t>
  </si>
  <si>
    <t>Rates</t>
  </si>
  <si>
    <t>Bill Rate</t>
  </si>
  <si>
    <t>Maturity</t>
  </si>
  <si>
    <t>3 Months</t>
  </si>
  <si>
    <t>6   Months</t>
  </si>
  <si>
    <t>12   Months</t>
  </si>
  <si>
    <t xml:space="preserve"> Months</t>
  </si>
  <si>
    <t>…</t>
  </si>
  <si>
    <t xml:space="preserve"> -</t>
  </si>
  <si>
    <t>9.55 - 4.50</t>
  </si>
  <si>
    <t xml:space="preserve">  Q4  </t>
  </si>
  <si>
    <t xml:space="preserve">                      P  r  o  d  u  c  t  i  o  n</t>
  </si>
  <si>
    <t xml:space="preserve">                 G e n e r a l   C o m m e r c e</t>
  </si>
  <si>
    <t xml:space="preserve">                       S e r v i c e s</t>
  </si>
  <si>
    <t xml:space="preserve">                     O  t  h  e  r  s</t>
  </si>
  <si>
    <t>Agriculture,</t>
  </si>
  <si>
    <t>Manufac-</t>
  </si>
  <si>
    <t>Mining</t>
  </si>
  <si>
    <t>Real</t>
  </si>
  <si>
    <t>Bills</t>
  </si>
  <si>
    <t>Domestic</t>
  </si>
  <si>
    <t xml:space="preserve">Credit to </t>
  </si>
  <si>
    <t xml:space="preserve"> Personal</t>
  </si>
  <si>
    <t>Miscella-</t>
  </si>
  <si>
    <t>Forestry</t>
  </si>
  <si>
    <t>turing</t>
  </si>
  <si>
    <t>and Quarying</t>
  </si>
  <si>
    <t>Estate and</t>
  </si>
  <si>
    <t>Discounted</t>
  </si>
  <si>
    <t>Trade</t>
  </si>
  <si>
    <t>Exports</t>
  </si>
  <si>
    <t>Imports</t>
  </si>
  <si>
    <t>Public</t>
  </si>
  <si>
    <t xml:space="preserve">Transport and </t>
  </si>
  <si>
    <t xml:space="preserve">financial </t>
  </si>
  <si>
    <t>and</t>
  </si>
  <si>
    <t>and Fishery</t>
  </si>
  <si>
    <t>Construction</t>
  </si>
  <si>
    <t>Utilities</t>
  </si>
  <si>
    <t>Communications</t>
  </si>
  <si>
    <t>Institutions</t>
  </si>
  <si>
    <t xml:space="preserve">Professional </t>
  </si>
  <si>
    <t>Source : Computed from Deposit Money Banks' Returns</t>
  </si>
  <si>
    <t>LIABILITIES</t>
  </si>
  <si>
    <t xml:space="preserve">DEMAND  DEPOSITS </t>
  </si>
  <si>
    <t xml:space="preserve">   Private  Sector Deposits</t>
  </si>
  <si>
    <t xml:space="preserve">   State  Government  Deposits </t>
  </si>
  <si>
    <t xml:space="preserve">   Local  Government  Deposits</t>
  </si>
  <si>
    <t xml:space="preserve">TIME, SAVINGS &amp; FOREIGN CURRENCY DEPOSITS </t>
  </si>
  <si>
    <t>Time  Deposits:</t>
  </si>
  <si>
    <t>Savings  Deposits:</t>
  </si>
  <si>
    <t>Foreign  Currency  Deposits:</t>
  </si>
  <si>
    <t xml:space="preserve">   Domiciliary  Accounts</t>
  </si>
  <si>
    <t xml:space="preserve">  Other  Deposits:</t>
  </si>
  <si>
    <t>MONEY  MARKET  INSTRUMENTS:</t>
  </si>
  <si>
    <t xml:space="preserve">  Certificate  of  Deposit  Issued</t>
  </si>
  <si>
    <t xml:space="preserve">  Notes &amp; Deposit (Cash) certificates</t>
  </si>
  <si>
    <t>BONDS</t>
  </si>
  <si>
    <t xml:space="preserve">  Debentures</t>
  </si>
  <si>
    <t>FOREIGN  LIABILITIES:</t>
  </si>
  <si>
    <t xml:space="preserve">   Balance Held for  offices and branches Abroad</t>
  </si>
  <si>
    <t xml:space="preserve">   Balance held for banks outside Nigeria</t>
  </si>
  <si>
    <t xml:space="preserve">   Money at call with foreign banks</t>
  </si>
  <si>
    <t xml:space="preserve">   Loans &amp; Advances from other banks outside Nigeria</t>
  </si>
  <si>
    <t xml:space="preserve">CENTRAL  GOVERNMENT  DEPOSITS  </t>
  </si>
  <si>
    <t xml:space="preserve">   Federal Government Time Deposits</t>
  </si>
  <si>
    <t xml:space="preserve">  Federal Government Demand Deposits</t>
  </si>
  <si>
    <t xml:space="preserve">  Federal Government  Savings Deposits</t>
  </si>
  <si>
    <t>CREDIT  FROM  CENTRAL BANK</t>
  </si>
  <si>
    <t xml:space="preserve">   Loans &amp;  Advances from  CBN</t>
  </si>
  <si>
    <t xml:space="preserve">   CBN  Overdrafts to banks</t>
  </si>
  <si>
    <t>CAPITAL ACCOUNTS:</t>
  </si>
  <si>
    <t xml:space="preserve">   Capital</t>
  </si>
  <si>
    <t xml:space="preserve">   Reserve Fund</t>
  </si>
  <si>
    <t xml:space="preserve">   Reserves for Depreciation &amp; non-performing assets</t>
  </si>
  <si>
    <t xml:space="preserve">   Loans &amp; Advances from Federal and State Govt</t>
  </si>
  <si>
    <t xml:space="preserve">  Total loans /lease loss provision</t>
  </si>
  <si>
    <t>UNCLASSIFIED LIABILITIES:</t>
  </si>
  <si>
    <t>Inter-bank  liabilities</t>
  </si>
  <si>
    <t xml:space="preserve">    Balances held for banks in Nigeria</t>
  </si>
  <si>
    <t xml:space="preserve">    Money at call from banks in Nigeria</t>
  </si>
  <si>
    <t xml:space="preserve">    Inter-bank  takings</t>
  </si>
  <si>
    <t xml:space="preserve">    Uncleared effects</t>
  </si>
  <si>
    <t xml:space="preserve">    Loans &amp; Advances from other banks in Nigeria</t>
  </si>
  <si>
    <t xml:space="preserve">    Bankers payments</t>
  </si>
  <si>
    <t>Loans &amp; Advances from Other creditors</t>
  </si>
  <si>
    <t>Letters of Credit</t>
  </si>
  <si>
    <t>Takings from  Discount Houses</t>
  </si>
  <si>
    <t>Other Liabilities:</t>
  </si>
  <si>
    <t xml:space="preserve">    Accounts Payables</t>
  </si>
  <si>
    <t xml:space="preserve">    Suspense Account</t>
  </si>
  <si>
    <t xml:space="preserve">    Provision for Tax Payments</t>
  </si>
  <si>
    <t xml:space="preserve">    Sundry Creditors</t>
  </si>
  <si>
    <t xml:space="preserve">    Forex Awaiting Cover</t>
  </si>
  <si>
    <t xml:space="preserve">    Exchange  Differential</t>
  </si>
  <si>
    <t xml:space="preserve">    Provision  for  Bad  Debt</t>
  </si>
  <si>
    <t xml:space="preserve">    FEM</t>
  </si>
  <si>
    <t xml:space="preserve">    Miscellaneous</t>
  </si>
  <si>
    <t>TOTAL  LIABILITIES:</t>
  </si>
  <si>
    <t>Source: Computed from  Deposit Money Banks' Returns</t>
  </si>
  <si>
    <t>ASSETS</t>
  </si>
  <si>
    <t>RESERVES</t>
  </si>
  <si>
    <t xml:space="preserve">   Currency</t>
  </si>
  <si>
    <t xml:space="preserve">   Deposits with CBN:</t>
  </si>
  <si>
    <t xml:space="preserve">      Reserve  Requirements</t>
  </si>
  <si>
    <t xml:space="preserve">      Current Accounts</t>
  </si>
  <si>
    <t xml:space="preserve">      Stabilization  Securities</t>
  </si>
  <si>
    <t>FOREIGN   ASSETS</t>
  </si>
  <si>
    <t xml:space="preserve">  Claims on Non-resident Banks:</t>
  </si>
  <si>
    <t xml:space="preserve">     Balances held with banks outside Nigeria</t>
  </si>
  <si>
    <t xml:space="preserve">     Balances held with offices and branches outside Nigeria</t>
  </si>
  <si>
    <t xml:space="preserve">     Loans &amp; Advances to Banks outside Nigeria</t>
  </si>
  <si>
    <t xml:space="preserve">    Bills Discounted Payable outside Nigeria</t>
  </si>
  <si>
    <t xml:space="preserve">CLAIMS ON CENTRAL  GOVERNMENT </t>
  </si>
  <si>
    <t xml:space="preserve">  Treasury  Certificates</t>
  </si>
  <si>
    <t xml:space="preserve">  Development  Stocks</t>
  </si>
  <si>
    <t xml:space="preserve">  Loans &amp; Advances to Central Government </t>
  </si>
  <si>
    <t xml:space="preserve">  Bankers Unit  Fund</t>
  </si>
  <si>
    <t xml:space="preserve">CLAIMS ON STATE &amp; LOCAL GOVERNMENT </t>
  </si>
  <si>
    <t xml:space="preserve">  Loans &amp; Advances to State Government </t>
  </si>
  <si>
    <t xml:space="preserve">  Loans &amp; Advances to Local Government</t>
  </si>
  <si>
    <t xml:space="preserve">CLAIMS ON OTHER  PRIVATE SECTOR </t>
  </si>
  <si>
    <t xml:space="preserve">  Loans &amp; Advances to Other Customers</t>
  </si>
  <si>
    <t xml:space="preserve">  Loans &amp; Advances to Nigeria  Banks Subsidiaries</t>
  </si>
  <si>
    <t xml:space="preserve">  Bills Discounted from non-bank sources</t>
  </si>
  <si>
    <t>Investments:</t>
  </si>
  <si>
    <t xml:space="preserve">  Ordinary Shares</t>
  </si>
  <si>
    <t xml:space="preserve">  Preference Shares</t>
  </si>
  <si>
    <t xml:space="preserve">  Subsidiaries</t>
  </si>
  <si>
    <t xml:space="preserve">  Other  investments</t>
  </si>
  <si>
    <t xml:space="preserve">  Commercial papers</t>
  </si>
  <si>
    <t xml:space="preserve">  Bankers Acceptances</t>
  </si>
  <si>
    <t xml:space="preserve">  Factored Debt</t>
  </si>
  <si>
    <t xml:space="preserve">  Advances under Lease</t>
  </si>
  <si>
    <t>CLAIMS ON OTHER FINANCIAL INSTITUTIONS</t>
  </si>
  <si>
    <t xml:space="preserve"> Fixed  Assets</t>
  </si>
  <si>
    <t>Domestic Inter-Bank Claims:</t>
  </si>
  <si>
    <t xml:space="preserve">  Bills Discounted from Banks in Nigeria</t>
  </si>
  <si>
    <t xml:space="preserve">  Money at call with Banks</t>
  </si>
  <si>
    <t xml:space="preserve">  Inter-bank Placements</t>
  </si>
  <si>
    <t xml:space="preserve">  Balances held with banks in Nigeria</t>
  </si>
  <si>
    <t xml:space="preserve">  Loans &amp; Advances to  other Banks in Nigeria</t>
  </si>
  <si>
    <t xml:space="preserve">  Checks for  Collection</t>
  </si>
  <si>
    <t xml:space="preserve"> Money at call outside banks</t>
  </si>
  <si>
    <t>Certificates of Deposit</t>
  </si>
  <si>
    <t>Placement with Discount Houses</t>
  </si>
  <si>
    <t xml:space="preserve">Other Assets:  </t>
  </si>
  <si>
    <t xml:space="preserve">  Receivables</t>
  </si>
  <si>
    <t xml:space="preserve">  Pre-payments</t>
  </si>
  <si>
    <t xml:space="preserve">  Bills Payable</t>
  </si>
  <si>
    <t xml:space="preserve">  Suspense</t>
  </si>
  <si>
    <t xml:space="preserve">  Sundry Debtors</t>
  </si>
  <si>
    <t xml:space="preserve">  FEM</t>
  </si>
  <si>
    <t xml:space="preserve">  CBN  naira Depreciation</t>
  </si>
  <si>
    <t xml:space="preserve">  NDIC</t>
  </si>
  <si>
    <t xml:space="preserve">  Miscellaneous</t>
  </si>
  <si>
    <t>TOTAL   ASSETS</t>
  </si>
  <si>
    <t xml:space="preserve">Commercial Banks Loans </t>
  </si>
  <si>
    <t xml:space="preserve">Commercial Banks </t>
  </si>
  <si>
    <t xml:space="preserve">To Small Scale </t>
  </si>
  <si>
    <t>To Small Scale Enterprises as</t>
  </si>
  <si>
    <t>Enterprises (N' Million)</t>
  </si>
  <si>
    <t xml:space="preserve"> Percentage of Total Credit (%)</t>
  </si>
  <si>
    <t xml:space="preserve"> Table A.4.3: Holdings of Treasury Bills Outstanding (N' Million)</t>
  </si>
  <si>
    <t>Variables</t>
  </si>
  <si>
    <r>
      <t>M</t>
    </r>
    <r>
      <rPr>
        <vertAlign val="subscript"/>
        <sz val="11"/>
        <color theme="1"/>
        <rFont val="Cambria"/>
        <family val="1"/>
        <scheme val="major"/>
      </rPr>
      <t>2</t>
    </r>
  </si>
  <si>
    <t xml:space="preserve">Actual </t>
  </si>
  <si>
    <t>Target</t>
  </si>
  <si>
    <r>
      <t>M</t>
    </r>
    <r>
      <rPr>
        <b/>
        <vertAlign val="subscript"/>
        <sz val="11"/>
        <color rgb="FF000000"/>
        <rFont val="Cambria"/>
        <family val="1"/>
        <scheme val="major"/>
      </rPr>
      <t>1</t>
    </r>
  </si>
  <si>
    <t>NDC</t>
  </si>
  <si>
    <t>CPS</t>
  </si>
  <si>
    <t>Inflation</t>
  </si>
  <si>
    <t>Source: Central Bank of Nigeria &amp; National Bureau of Statistics</t>
  </si>
  <si>
    <t>ITEM</t>
  </si>
  <si>
    <t>ASSETS :</t>
  </si>
  <si>
    <t>2.   Balance held with</t>
  </si>
  <si>
    <t xml:space="preserve">       (a)   FMBN</t>
  </si>
  <si>
    <t xml:space="preserve">       (b)   Other banks</t>
  </si>
  <si>
    <t>3.    Treasury  Bills/Certificate</t>
  </si>
  <si>
    <t>4.    Placements/Investments</t>
  </si>
  <si>
    <t>5.    Loans</t>
  </si>
  <si>
    <t>6.    Other Assets</t>
  </si>
  <si>
    <t>Total  Assets</t>
  </si>
  <si>
    <t>LIABILITIES :</t>
  </si>
  <si>
    <t>1.    Capital</t>
  </si>
  <si>
    <t>2.    Reserves</t>
  </si>
  <si>
    <t>3.    Savings</t>
  </si>
  <si>
    <t>4.    Fixed Deposits</t>
  </si>
  <si>
    <t>5.    Balance held for other Fin. Ints.</t>
  </si>
  <si>
    <t>6.   Other Liabilities</t>
  </si>
  <si>
    <t>Total Liabilities</t>
  </si>
  <si>
    <t xml:space="preserve">       Number of Reporting  PMI</t>
  </si>
  <si>
    <t xml:space="preserve">       Loans to deposits  Ratio</t>
  </si>
  <si>
    <t xml:space="preserve">       Liquidity Ratio</t>
  </si>
  <si>
    <t xml:space="preserve">       Liquid Assets</t>
  </si>
  <si>
    <t xml:space="preserve">       Current Liabilities</t>
  </si>
  <si>
    <t xml:space="preserve">       Deposits</t>
  </si>
  <si>
    <t>Note: Liquidity Ratio = Liquid Assets/Current Liabilities x 100</t>
  </si>
  <si>
    <t>Mar</t>
  </si>
  <si>
    <t>Jun</t>
  </si>
  <si>
    <t>Sep</t>
  </si>
  <si>
    <t>Dec</t>
  </si>
  <si>
    <t>CASH AND BALANCES WITH BANKS</t>
  </si>
  <si>
    <t>i)   Cash on hand</t>
  </si>
  <si>
    <t>ii)  Balances with CBN</t>
  </si>
  <si>
    <t>iii) Balances with other banks</t>
  </si>
  <si>
    <t>CLAIMS ON FEDERAL GOVERNMENT</t>
  </si>
  <si>
    <t>i)  Treasury   Bills</t>
  </si>
  <si>
    <t xml:space="preserve">       a)  Pledges</t>
  </si>
  <si>
    <t xml:space="preserve">       b)  Unpledged</t>
  </si>
  <si>
    <t xml:space="preserve">       c)  Bill with PDO (CBN)</t>
  </si>
  <si>
    <t xml:space="preserve">ii)  Treasury Certificate Maturing </t>
  </si>
  <si>
    <t xml:space="preserve">       a)    Within  1 year</t>
  </si>
  <si>
    <t xml:space="preserve">       b)    1-2 years</t>
  </si>
  <si>
    <t xml:space="preserve">iii)  Treasury Bonds </t>
  </si>
  <si>
    <t>iv)  Eligible Development Stock</t>
  </si>
  <si>
    <t>CLAIMS ON STATE GOVERNMENTS</t>
  </si>
  <si>
    <t xml:space="preserve"> i) State Promissory Notes </t>
  </si>
  <si>
    <t xml:space="preserve">ii  Eligible State Bonds </t>
  </si>
  <si>
    <t>CLAIMS ON BANKS</t>
  </si>
  <si>
    <t>i)   Money at Call</t>
  </si>
  <si>
    <t>ii)  Loans and Advances</t>
  </si>
  <si>
    <t>iii) Commercial Bills:</t>
  </si>
  <si>
    <t xml:space="preserve">    a)    Bankers Acceptances</t>
  </si>
  <si>
    <t xml:space="preserve">    b)    Promissory Notes </t>
  </si>
  <si>
    <t xml:space="preserve">    c)    Negotiable Certificate of Deposit        </t>
  </si>
  <si>
    <t xml:space="preserve">    d)   Stabilisation Securities</t>
  </si>
  <si>
    <t xml:space="preserve">    iv)   Others</t>
  </si>
  <si>
    <t xml:space="preserve">      Money at Call</t>
  </si>
  <si>
    <t xml:space="preserve">      Loans and Advances </t>
  </si>
  <si>
    <t xml:space="preserve">      Commercial Bills:</t>
  </si>
  <si>
    <t xml:space="preserve">          a) Promissory Notes</t>
  </si>
  <si>
    <t xml:space="preserve">          b) Negotiable Certificate of Deposit</t>
  </si>
  <si>
    <t xml:space="preserve">     Others</t>
  </si>
  <si>
    <t>CLAIMS ON OTHERS</t>
  </si>
  <si>
    <t xml:space="preserve">    Commercial Bills</t>
  </si>
  <si>
    <t xml:space="preserve">    Loans and Advances</t>
  </si>
  <si>
    <t xml:space="preserve">    Others (CBN Certificate)</t>
  </si>
  <si>
    <t>OTHER ASSETS</t>
  </si>
  <si>
    <t>FIXED ASSETS</t>
  </si>
  <si>
    <t>TOTAL  ASSETS</t>
  </si>
  <si>
    <t>ASSETS ON REPURCHASE TRANSACTION</t>
  </si>
  <si>
    <t xml:space="preserve">        Treasury Bills </t>
  </si>
  <si>
    <t xml:space="preserve">        Treasury Bills (Bonds)</t>
  </si>
  <si>
    <t xml:space="preserve">        Fixed Buy Back Repo</t>
  </si>
  <si>
    <t xml:space="preserve">        Eligible Commercial Bills</t>
  </si>
  <si>
    <t xml:space="preserve">        Treasury Bills   Repo   with   CBN</t>
  </si>
  <si>
    <t>Treasury Bills  Repo  with  other  Discount  House</t>
  </si>
  <si>
    <t>Table A.3.3: Summary of Assets/Liabilities of Discount Houses - Liabilities (N' Million)</t>
  </si>
  <si>
    <t xml:space="preserve">CAPITAL AND RESERVES </t>
  </si>
  <si>
    <t xml:space="preserve">   i)       Paid-up Capital</t>
  </si>
  <si>
    <t xml:space="preserve">  ii)       Statutory  Reserves</t>
  </si>
  <si>
    <t xml:space="preserve"> iii)      Share   Premium</t>
  </si>
  <si>
    <t xml:space="preserve"> iv)       Other  Reserves</t>
  </si>
  <si>
    <t xml:space="preserve"> v)        General Reserve</t>
  </si>
  <si>
    <t xml:space="preserve">MONEY-AT-CALL </t>
  </si>
  <si>
    <t>i)         Commercial Banks</t>
  </si>
  <si>
    <t>ii)        Merchant Banks</t>
  </si>
  <si>
    <t>iii) Non-Bank Financial Institutions</t>
  </si>
  <si>
    <t>iv)        Others</t>
  </si>
  <si>
    <t>v) Associated  Treasury  Notes</t>
  </si>
  <si>
    <t>OTHER AMOUNT OWING TO:</t>
  </si>
  <si>
    <t>iii)       Non-Bank Financial Institutions</t>
  </si>
  <si>
    <t>BORROWINGS</t>
  </si>
  <si>
    <t>i) Central Bank of Nigeria</t>
  </si>
  <si>
    <t>ii)        Overdrafts</t>
  </si>
  <si>
    <t>iii)       Other Banks</t>
  </si>
  <si>
    <t>OTHER  LIABILITIES</t>
  </si>
  <si>
    <t>TOTAL    LIABILITIES</t>
  </si>
  <si>
    <t xml:space="preserve">LIABILITIES FOR ASSETS SUBJECT TO </t>
  </si>
  <si>
    <t>REPURCHASE  ARRANGEMENTS</t>
  </si>
  <si>
    <t xml:space="preserve">         - Repo with CBN</t>
  </si>
  <si>
    <t xml:space="preserve">         -  Repo with Banks </t>
  </si>
  <si>
    <t xml:space="preserve">         -  Fixed  Buy  Back  Repo</t>
  </si>
  <si>
    <t xml:space="preserve">         -  Repo with Discount Houses</t>
  </si>
  <si>
    <t xml:space="preserve">         -   Repo with Others</t>
  </si>
  <si>
    <t>Table A.3.1: Summary of Assets &amp; Liabilities of 
Primary Mortgage Institutions (N' Millions)</t>
  </si>
  <si>
    <t>Assets Structure</t>
  </si>
  <si>
    <t>Assets</t>
  </si>
  <si>
    <t xml:space="preserve">      Treasury Bills of Less Than 91 Days Maturity</t>
  </si>
  <si>
    <t xml:space="preserve">      Treasury Bonds</t>
  </si>
  <si>
    <t>Liabilities</t>
  </si>
  <si>
    <t xml:space="preserve">      Borrowings</t>
  </si>
  <si>
    <t xml:space="preserve">      Other Amounts Owing</t>
  </si>
  <si>
    <t>Total Borrowings &amp; Amount Owing</t>
  </si>
  <si>
    <t xml:space="preserve">      Amount Owing</t>
  </si>
  <si>
    <t>Capital &amp; Reserves</t>
  </si>
  <si>
    <t xml:space="preserve">      Capital</t>
  </si>
  <si>
    <t xml:space="preserve">      Reserves</t>
  </si>
  <si>
    <t>Gearing Ratio:  x:1</t>
  </si>
  <si>
    <t>x=50</t>
  </si>
  <si>
    <t xml:space="preserve">  1992</t>
  </si>
  <si>
    <t xml:space="preserve">  1993</t>
  </si>
  <si>
    <t xml:space="preserve">  1994</t>
  </si>
  <si>
    <t xml:space="preserve">  1995</t>
  </si>
  <si>
    <t xml:space="preserve">1997 </t>
  </si>
  <si>
    <t xml:space="preserve">  Cash in hand</t>
  </si>
  <si>
    <t xml:space="preserve">  Balance with other banks</t>
  </si>
  <si>
    <t xml:space="preserve">  Money at call</t>
  </si>
  <si>
    <t xml:space="preserve">  Bills Discounted</t>
  </si>
  <si>
    <t xml:space="preserve">  Loans &amp; Advances: </t>
  </si>
  <si>
    <t xml:space="preserve">     (a)  Agriculture &amp; forestry</t>
  </si>
  <si>
    <t xml:space="preserve">     (b)  Mining &amp; Quarrying</t>
  </si>
  <si>
    <t xml:space="preserve">     (c)  Manufacturing &amp; Food Processing </t>
  </si>
  <si>
    <t xml:space="preserve">     (d)  Real Estate &amp; Construction</t>
  </si>
  <si>
    <t xml:space="preserve">     (e)   Transport/Commerce</t>
  </si>
  <si>
    <t xml:space="preserve">     (f)  Others</t>
  </si>
  <si>
    <t xml:space="preserve">   Investments</t>
  </si>
  <si>
    <t xml:space="preserve">   Equipment on Lease</t>
  </si>
  <si>
    <t xml:space="preserve">   Fixed Assets</t>
  </si>
  <si>
    <t xml:space="preserve">   Other Assets</t>
  </si>
  <si>
    <t>TOTAL ASSETS</t>
  </si>
  <si>
    <t>LIABILITIES:</t>
  </si>
  <si>
    <t xml:space="preserve">   Deposits</t>
  </si>
  <si>
    <t xml:space="preserve">      (a)   Demand</t>
  </si>
  <si>
    <t xml:space="preserve">      (b)   Savings</t>
  </si>
  <si>
    <t xml:space="preserve">      (c)   Time</t>
  </si>
  <si>
    <t xml:space="preserve">   Money at Call Takings</t>
  </si>
  <si>
    <t xml:space="preserve">   Balances held for Banks</t>
  </si>
  <si>
    <t xml:space="preserve">   Matching Loans</t>
  </si>
  <si>
    <t xml:space="preserve">   Shareholders  Funds</t>
  </si>
  <si>
    <t xml:space="preserve">      (a)  Paidup Capital</t>
  </si>
  <si>
    <t xml:space="preserve">      (b)  Reserve</t>
  </si>
  <si>
    <t xml:space="preserve">   Other Liabilities</t>
  </si>
  <si>
    <t>Number of Reporting Banks</t>
  </si>
  <si>
    <t>Table A.3.6: Summary of Assets and Liabilities
 of Finance Houses (N' Million)</t>
  </si>
  <si>
    <t xml:space="preserve">    ITEM</t>
  </si>
  <si>
    <t>1. Liquid Assets</t>
  </si>
  <si>
    <t xml:space="preserve">      Cash in Hand</t>
  </si>
  <si>
    <t xml:space="preserve">      Balances with Banks</t>
  </si>
  <si>
    <t xml:space="preserve">      Placements with Other Finance Companies</t>
  </si>
  <si>
    <t>2. Domestic Credit</t>
  </si>
  <si>
    <t xml:space="preserve">      Investments</t>
  </si>
  <si>
    <t xml:space="preserve">      Net Loans &amp; Advances</t>
  </si>
  <si>
    <t xml:space="preserve">      Equipment on Lease</t>
  </si>
  <si>
    <t>3. Other Assets</t>
  </si>
  <si>
    <t>4. Fixed  Assets</t>
  </si>
  <si>
    <t xml:space="preserve">    Total Assets</t>
  </si>
  <si>
    <t xml:space="preserve">    LIABILITIES</t>
  </si>
  <si>
    <t>1. Shareholder' Fund</t>
  </si>
  <si>
    <t xml:space="preserve">      Paid - Up Capital</t>
  </si>
  <si>
    <t xml:space="preserve">      Published Current Year Profit/Loss</t>
  </si>
  <si>
    <t>2. Taking from Other Finance Companies</t>
  </si>
  <si>
    <t>3. Long Term Liabilities</t>
  </si>
  <si>
    <t>4. Total Borrowings</t>
  </si>
  <si>
    <t>5. Other Liabilities</t>
  </si>
  <si>
    <t xml:space="preserve">    Total Liabilities</t>
  </si>
  <si>
    <t>Table A.3.7: Number of Development &amp; Specialised 
Banks/Institutions</t>
  </si>
  <si>
    <t>BANKS / INSTITUTIONS</t>
  </si>
  <si>
    <t>DEVELOPMENT BANKS</t>
  </si>
  <si>
    <t>Educational Bank</t>
  </si>
  <si>
    <t>Urban Development Bank</t>
  </si>
  <si>
    <t>Nigerian Export and Import Bank</t>
  </si>
  <si>
    <t>Bank of Industry</t>
  </si>
  <si>
    <t>Nigeria Agric. Credit Dev. Bank</t>
  </si>
  <si>
    <t xml:space="preserve">Federal Mortgage Bank </t>
  </si>
  <si>
    <t>SPECIALISED BANKS:</t>
  </si>
  <si>
    <t>Community Banks (Microfinance Banks)</t>
  </si>
  <si>
    <t>Peoples Bank ( Branches )</t>
  </si>
  <si>
    <t>SPECIALISED FINANCIAL INSTITUTIONS:</t>
  </si>
  <si>
    <t xml:space="preserve">Finance Houses </t>
  </si>
  <si>
    <t>Insurance Companies (Reporting)</t>
  </si>
  <si>
    <t>Discount Houses</t>
  </si>
  <si>
    <t>Primary Mortgage Institutions</t>
  </si>
  <si>
    <t>National Economic Reconstruction Fund (NERFUND)</t>
  </si>
  <si>
    <t>National Social Insurance Trust Fund (NSITF)</t>
  </si>
  <si>
    <t>Nigeria Deposit Insurance Company (NDIC)</t>
  </si>
  <si>
    <t>Securities and Exchange Commission (NSE)</t>
  </si>
  <si>
    <t>National Insurance Commission (NAICOM)</t>
  </si>
  <si>
    <t>National Pension Commission (PENCOM)</t>
  </si>
  <si>
    <t>Table A.4.1: Value of Money Market Instruments Outstanding as at End-Period (N' Million)</t>
  </si>
  <si>
    <t xml:space="preserve">Treasury </t>
  </si>
  <si>
    <t>Eligible Develo-</t>
  </si>
  <si>
    <t>Certificates</t>
  </si>
  <si>
    <t>Bankers</t>
  </si>
  <si>
    <t xml:space="preserve">FGN  Bonds  </t>
  </si>
  <si>
    <t>Of Deposits</t>
  </si>
  <si>
    <t>Papers</t>
  </si>
  <si>
    <t>Acceptances</t>
  </si>
  <si>
    <t xml:space="preserve">Period </t>
  </si>
  <si>
    <t>National Provident Fund</t>
  </si>
  <si>
    <t>Federal Savings Bank</t>
  </si>
  <si>
    <t>Federal Mortgage Bank</t>
  </si>
  <si>
    <t>Time Deposits with Merchant Banks</t>
  </si>
  <si>
    <t>Life Insurance Funds</t>
  </si>
  <si>
    <t xml:space="preserve">1996  </t>
  </si>
  <si>
    <t>Source:  Central Bank of Nigeria</t>
  </si>
  <si>
    <t xml:space="preserve">      I n c o m e</t>
  </si>
  <si>
    <t>E x p e n d i t u r e</t>
  </si>
  <si>
    <t>Wholly</t>
  </si>
  <si>
    <t xml:space="preserve"> Joint</t>
  </si>
  <si>
    <t>All</t>
  </si>
  <si>
    <t>Joint</t>
  </si>
  <si>
    <t>Nigerian</t>
  </si>
  <si>
    <t>Motor</t>
  </si>
  <si>
    <t>Employers</t>
  </si>
  <si>
    <t>Interest</t>
  </si>
  <si>
    <t>Premiums</t>
  </si>
  <si>
    <t>Fire</t>
  </si>
  <si>
    <t>Accident</t>
  </si>
  <si>
    <t>Vehicle</t>
  </si>
  <si>
    <t>Marine</t>
  </si>
  <si>
    <t>Oil  &amp;  Gas</t>
  </si>
  <si>
    <t>Misce-</t>
  </si>
  <si>
    <t>Dividend</t>
  </si>
  <si>
    <t>(A)</t>
  </si>
  <si>
    <t>llaneous</t>
  </si>
  <si>
    <t>(B)</t>
  </si>
  <si>
    <t>&amp; Rents</t>
  </si>
  <si>
    <t>Receipts</t>
  </si>
  <si>
    <t xml:space="preserve">Notes: CBN had not conducted Insurance Annual Survey since 1999 </t>
  </si>
  <si>
    <t>Claims</t>
  </si>
  <si>
    <t>Management</t>
  </si>
  <si>
    <t>Net</t>
  </si>
  <si>
    <t>Commission</t>
  </si>
  <si>
    <t>-14.0</t>
  </si>
  <si>
    <t>-10.0</t>
  </si>
  <si>
    <t>Table A.6.4: Breakdown of Total Assets of Insurance Companies (N' Million)</t>
  </si>
  <si>
    <t>General Business</t>
  </si>
  <si>
    <t>Life</t>
  </si>
  <si>
    <t>Government Securities</t>
  </si>
  <si>
    <t>Stocks 
&amp; Bonds</t>
  </si>
  <si>
    <t>Real Estate 
&amp; Mortgage</t>
  </si>
  <si>
    <t>Policy &amp; 
Other Loans</t>
  </si>
  <si>
    <t xml:space="preserve"> Cash at Hand 
&amp; Deposit</t>
  </si>
  <si>
    <t>Bills of Exchange</t>
  </si>
  <si>
    <t>Total Investment</t>
  </si>
  <si>
    <t>Table A.7.1: Selected Financial Deepening Indicators</t>
  </si>
  <si>
    <t>Financial Deepening</t>
  </si>
  <si>
    <t>GDP at Current
 Basic Prices 
(N' Million)</t>
  </si>
  <si>
    <t>(CPS/GDP) (%)</t>
  </si>
  <si>
    <t>Sources: Central Bank of Nigeria and National Bureau of Statistics</t>
  </si>
  <si>
    <t xml:space="preserve">               "-"  indicates not available</t>
  </si>
  <si>
    <r>
      <t>M</t>
    </r>
    <r>
      <rPr>
        <b/>
        <vertAlign val="subscript"/>
        <sz val="12"/>
        <rFont val="Cambria"/>
        <family val="1"/>
        <scheme val="major"/>
      </rPr>
      <t>1</t>
    </r>
  </si>
  <si>
    <r>
      <t>M</t>
    </r>
    <r>
      <rPr>
        <b/>
        <vertAlign val="subscript"/>
        <sz val="12"/>
        <rFont val="Cambria"/>
        <family val="1"/>
        <scheme val="major"/>
      </rPr>
      <t>2</t>
    </r>
  </si>
  <si>
    <t>Table A.2.6: Deposits and Loans of Rural Branches of Commercial Banks (N' Million)</t>
  </si>
  <si>
    <t xml:space="preserve">Table A.2.7.1: Number of Commercial Banks Branches in Nigeria and Abroad </t>
  </si>
  <si>
    <t xml:space="preserve">Table A.2.7.2: Number of Commercial Banks Branches in Nigeria (by States) and Abroad </t>
  </si>
  <si>
    <t>Table A.1.3.2: Monetary Policy Targets and Outcomes (Growth Rates)</t>
  </si>
  <si>
    <t>Table A.2.5: Selected Financial Ratios of Commercial Banks (Percentage)</t>
  </si>
  <si>
    <t>Table A.2.1: Commercial  Banks' Statement of Assets/Liabilities - Assets  (N' Million)</t>
  </si>
  <si>
    <t>Table A.4.7.3: Nigerian Stock Exchange Market Capitalization - Equities Only (N' Billion)</t>
  </si>
  <si>
    <t>Table A.5.1: Savings Statistics - Cumulative (N' Million)</t>
  </si>
  <si>
    <t>Table A.6.5: Total Insurance Business Investments (N' Million)</t>
  </si>
  <si>
    <r>
      <t>(M</t>
    </r>
    <r>
      <rPr>
        <b/>
        <vertAlign val="subscript"/>
        <sz val="12"/>
        <rFont val="Cambria"/>
        <family val="1"/>
        <scheme val="major"/>
      </rPr>
      <t>2</t>
    </r>
    <r>
      <rPr>
        <b/>
        <sz val="12"/>
        <rFont val="Cambria"/>
        <family val="1"/>
        <scheme val="major"/>
      </rPr>
      <t>/GDP) (%)</t>
    </r>
  </si>
  <si>
    <r>
      <t xml:space="preserve"> (Overdrafts to)  Merchant Banks</t>
    </r>
    <r>
      <rPr>
        <vertAlign val="superscript"/>
        <sz val="11"/>
        <rFont val="Cambria"/>
        <family val="1"/>
        <scheme val="major"/>
      </rPr>
      <t>1</t>
    </r>
  </si>
  <si>
    <r>
      <t xml:space="preserve">  Loans to OFI's</t>
    </r>
    <r>
      <rPr>
        <vertAlign val="superscript"/>
        <sz val="11"/>
        <rFont val="Cambria"/>
        <family val="1"/>
        <scheme val="major"/>
      </rPr>
      <t>1</t>
    </r>
  </si>
  <si>
    <r>
      <t xml:space="preserve"> IMF Local Currency Subscription (CBN Accounting Records)</t>
    </r>
    <r>
      <rPr>
        <vertAlign val="superscript"/>
        <sz val="11"/>
        <rFont val="Cambria"/>
        <family val="1"/>
        <scheme val="major"/>
      </rPr>
      <t>1</t>
    </r>
  </si>
  <si>
    <r>
      <t xml:space="preserve">  Interest Receivables</t>
    </r>
    <r>
      <rPr>
        <vertAlign val="superscript"/>
        <sz val="11"/>
        <rFont val="Cambria"/>
        <family val="1"/>
        <scheme val="major"/>
      </rPr>
      <t>1</t>
    </r>
  </si>
  <si>
    <r>
      <t xml:space="preserve">  Branch Expenses</t>
    </r>
    <r>
      <rPr>
        <vertAlign val="superscript"/>
        <sz val="11"/>
        <rFont val="Cambria"/>
        <family val="1"/>
        <scheme val="major"/>
      </rPr>
      <t>1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</si>
  <si>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These items were reclassified from the last quarter of 2006</t>
    </r>
  </si>
  <si>
    <r>
      <t xml:space="preserve">  Merchant Banks</t>
    </r>
    <r>
      <rPr>
        <vertAlign val="superscript"/>
        <sz val="11"/>
        <rFont val="Cambria"/>
        <family val="1"/>
        <scheme val="major"/>
      </rPr>
      <t>1</t>
    </r>
  </si>
  <si>
    <r>
      <t>Item</t>
    </r>
    <r>
      <rPr>
        <b/>
        <vertAlign val="superscript"/>
        <sz val="12"/>
        <rFont val="Cambria"/>
        <family val="1"/>
        <scheme val="major"/>
      </rPr>
      <t>1</t>
    </r>
  </si>
  <si>
    <t>Universal Banking was adopted in 2001, hence Commercial &amp; Merchant Banks became Deposit Money Banks (DMBs)</t>
  </si>
  <si>
    <t xml:space="preserve">              Universal Banking was adopted in 2001, hence Commercial &amp; Merchant Banks became Deposit Money Banks (DMBs)</t>
  </si>
  <si>
    <t>Table A.1.2: Monetary Authorities' Analytical Accounts - Assets (N' Million) - Continued</t>
  </si>
  <si>
    <t>Table A.1.3: Monetary Authority's Analytical Accounts - Liabilities (N' Million)</t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</si>
  <si>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These items were reclassified from the last quarter of 2006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</si>
  <si>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Revised</t>
    </r>
  </si>
  <si>
    <t xml:space="preserve">             Clearing House activities commenced in 1965</t>
  </si>
  <si>
    <r>
      <t xml:space="preserve">2005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</si>
  <si>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2006 </t>
    </r>
    <r>
      <rPr>
        <b/>
        <vertAlign val="superscript"/>
        <sz val="12"/>
        <rFont val="Cambria"/>
        <family val="1"/>
        <scheme val="major"/>
      </rPr>
      <t>1</t>
    </r>
  </si>
  <si>
    <t>Note: Following the adoption of Universal Banking in Nigeria, commercial and merchant banks figures were merged from 2001</t>
  </si>
  <si>
    <t>Tables A.2.2: Commercial Banks' Statement of Assets/Liabilities - Liabilities (N' Million)</t>
  </si>
  <si>
    <r>
      <t xml:space="preserve">2005 </t>
    </r>
    <r>
      <rPr>
        <b/>
        <vertAlign val="superscript"/>
        <sz val="11"/>
        <rFont val="Cambria"/>
        <family val="1"/>
        <scheme val="major"/>
      </rPr>
      <t>2</t>
    </r>
  </si>
  <si>
    <r>
      <t>Table A.2.3: Sectoral Distribution of Commercial Banks' Loans and Advances</t>
    </r>
    <r>
      <rPr>
        <b/>
        <vertAlign val="superscript"/>
        <sz val="13"/>
        <color theme="3" tint="-0.249977111117893"/>
        <rFont val="Cambria"/>
        <family val="1"/>
        <scheme val="major"/>
      </rPr>
      <t>1</t>
    </r>
    <r>
      <rPr>
        <b/>
        <sz val="13"/>
        <color theme="3" tint="-0.249977111117893"/>
        <rFont val="Cambria"/>
        <family val="1"/>
        <scheme val="major"/>
      </rPr>
      <t xml:space="preserve"> (N' Million)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</si>
  <si>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New reporting format came into effect as from 1994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</si>
  <si>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 xml:space="preserve">Revised 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</si>
  <si>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Treasury Certificates started in 1968 and terminated in 1995</t>
    </r>
  </si>
  <si>
    <t xml:space="preserve">             … means not applicable</t>
  </si>
  <si>
    <r>
      <t>Treasury Certificates</t>
    </r>
    <r>
      <rPr>
        <b/>
        <vertAlign val="superscript"/>
        <sz val="11"/>
        <rFont val="Cambria"/>
        <family val="1"/>
        <scheme val="major"/>
      </rPr>
      <t>1</t>
    </r>
  </si>
  <si>
    <r>
      <t>Prime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</si>
  <si>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Formerly referred to as First Class Advances</t>
    </r>
  </si>
  <si>
    <r>
      <t xml:space="preserve"> Liquidity Ratio</t>
    </r>
    <r>
      <rPr>
        <b/>
        <vertAlign val="superscript"/>
        <sz val="11"/>
        <rFont val="Cambria"/>
        <family val="1"/>
        <scheme val="major"/>
      </rPr>
      <t>1</t>
    </r>
  </si>
  <si>
    <r>
      <t>Cash Reserve Ratio</t>
    </r>
    <r>
      <rPr>
        <b/>
        <vertAlign val="superscript"/>
        <sz val="11"/>
        <rFont val="Cambria"/>
        <family val="1"/>
        <scheme val="major"/>
      </rPr>
      <t>2</t>
    </r>
  </si>
  <si>
    <r>
      <t>Loan-to-Deposit Ratio</t>
    </r>
    <r>
      <rPr>
        <b/>
        <vertAlign val="superscript"/>
        <sz val="11"/>
        <rFont val="Cambria"/>
        <family val="1"/>
        <scheme val="major"/>
      </rPr>
      <t>3</t>
    </r>
  </si>
  <si>
    <r>
      <t>Abroad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</si>
  <si>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           </t>
    </r>
    <r>
      <rPr>
        <vertAlign val="superscript"/>
        <sz val="11"/>
        <color theme="3" tint="-0.249977111117893"/>
        <rFont val="Cambria"/>
        <family val="1"/>
        <scheme val="major"/>
      </rPr>
      <t>1</t>
    </r>
    <r>
      <rPr>
        <sz val="11"/>
        <color theme="3" tint="-0.249977111117893"/>
        <rFont val="Cambria"/>
        <family val="1"/>
        <scheme val="major"/>
      </rPr>
      <t>Abroad comprises branches and subsidiaries</t>
    </r>
  </si>
  <si>
    <r>
      <t xml:space="preserve">           </t>
    </r>
    <r>
      <rPr>
        <vertAlign val="superscript"/>
        <sz val="11"/>
        <color theme="3" tint="-0.249977111117893"/>
        <rFont val="Cambria"/>
        <family val="1"/>
        <scheme val="major"/>
      </rPr>
      <t>2</t>
    </r>
    <r>
      <rPr>
        <sz val="11"/>
        <color theme="3" tint="-0.249977111117893"/>
        <rFont val="Cambria"/>
        <family val="1"/>
        <scheme val="major"/>
      </rPr>
      <t xml:space="preserve">The number of banks reduced to 25 following consolidation of banks  </t>
    </r>
  </si>
  <si>
    <r>
      <t>Branches Abroad</t>
    </r>
    <r>
      <rPr>
        <b/>
        <vertAlign val="superscript"/>
        <sz val="11"/>
        <rFont val="Cambria"/>
        <family val="1"/>
        <scheme val="major"/>
      </rPr>
      <t>2</t>
    </r>
  </si>
  <si>
    <r>
      <t>Number of Deposit Money Banks Branches in Nigeria by State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</si>
  <si>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This includes cash centers</t>
    </r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</si>
  <si>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 2</t>
    </r>
    <r>
      <rPr>
        <sz val="10"/>
        <color theme="3" tint="-0.249977111117893"/>
        <rFont val="Cambria"/>
        <family val="1"/>
        <scheme val="major"/>
      </rPr>
      <t>Some bank branches became subsidiaries</t>
    </r>
  </si>
  <si>
    <t>Source : Central Bank of Nigeria/Nigerian Deposit Insurance Corporation</t>
  </si>
  <si>
    <r>
      <t>Table A.2.8: Commercial Banks' Loans to Small Scale Enterprises</t>
    </r>
    <r>
      <rPr>
        <b/>
        <vertAlign val="superscript"/>
        <sz val="13"/>
        <color theme="3" tint="-0.249977111117893"/>
        <rFont val="Cambria"/>
        <family val="1"/>
        <scheme val="major"/>
      </rPr>
      <t>1</t>
    </r>
  </si>
  <si>
    <t xml:space="preserve">              by Nigerians took effect from October 1, 1996</t>
  </si>
  <si>
    <t xml:space="preserve">             Small Scale Enterprises started in 1992</t>
  </si>
  <si>
    <t>Table A.3.2: Summary of Assets/Liabilities of Discount Houses - Assets (N' Million)</t>
  </si>
  <si>
    <t>Table A.3.4: Selected Financial Ratios of Discount Houses</t>
  </si>
  <si>
    <t>Table A.3.4: Selected Financial Ratios of Discount Houses - Continued</t>
  </si>
  <si>
    <t>With effect from December 2006, all the existing Community Banks were asked to transform to Microfinance Banks</t>
  </si>
  <si>
    <t>Table A.3.5: Summary of Assets &amp; Liabilities of Community/Microfinance Banks (N' Million)</t>
  </si>
  <si>
    <t>Note: Community Banks transformed to Microfinance Banks in December 2006</t>
  </si>
  <si>
    <r>
      <t>pment Stocks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</si>
  <si>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From 1975 to 1978 Certificate of Deposits, Bankers Unit Fund &amp; Eligible Devt Stocks were lumped together</t>
    </r>
  </si>
  <si>
    <t>Table A.4.2: Treasury Bills Issues and Subscriptions (N' Million)</t>
  </si>
  <si>
    <r>
      <t>Institutions</t>
    </r>
    <r>
      <rPr>
        <b/>
        <vertAlign val="superscript"/>
        <sz val="11"/>
        <rFont val="Cambria"/>
        <family val="1"/>
        <scheme val="major"/>
      </rPr>
      <t>1</t>
    </r>
  </si>
  <si>
    <t>Individuals/</t>
  </si>
  <si>
    <t xml:space="preserve"> Brokers/MMD</t>
  </si>
  <si>
    <r>
      <t>Others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</si>
  <si>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 xml:space="preserve">Savings Institutions include mutual savings and loan groups, credit organisations, co-operative societies, insurance companies, post office savings </t>
    </r>
  </si>
  <si>
    <t xml:space="preserve">               bank, pension and provident funds, schools, unions, etc.</t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</si>
  <si>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Others include Federal, State and Local governments, Discount Houses and other companies</t>
    </r>
  </si>
  <si>
    <r>
      <t>Banks</t>
    </r>
    <r>
      <rPr>
        <b/>
        <vertAlign val="superscript"/>
        <sz val="11"/>
        <rFont val="Cambria"/>
        <family val="1"/>
        <scheme val="major"/>
      </rPr>
      <t>2</t>
    </r>
  </si>
  <si>
    <r>
      <t>Others</t>
    </r>
    <r>
      <rPr>
        <b/>
        <vertAlign val="superscript"/>
        <sz val="11"/>
        <rFont val="Cambria"/>
        <family val="1"/>
        <scheme val="major"/>
      </rPr>
      <t>3</t>
    </r>
  </si>
  <si>
    <r>
      <t>Banks</t>
    </r>
    <r>
      <rPr>
        <b/>
        <vertAlign val="superscript"/>
        <sz val="11"/>
        <rFont val="Cambria"/>
        <family val="1"/>
        <scheme val="major"/>
      </rPr>
      <t>4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</si>
  <si>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Nominal value</t>
    </r>
  </si>
  <si>
    <r>
      <t>Total 
Outstanding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</si>
  <si>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Since the Adoption of Universal Banking Practice in 2001,  Merchant  Banks and Commercial Banks figures are aggregated under Commercial Banks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</si>
  <si>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3</t>
    </r>
    <r>
      <rPr>
        <sz val="10"/>
        <color theme="3" tint="-0.249977111117893"/>
        <rFont val="Cambria"/>
        <family val="1"/>
        <scheme val="major"/>
      </rPr>
      <t>Includes statutory boards, corporations, savings-type institutions,  local governments, companies,individuals and public accounts with   CBN from 1989</t>
    </r>
  </si>
  <si>
    <r>
      <t xml:space="preserve">1990 </t>
    </r>
    <r>
      <rPr>
        <b/>
        <vertAlign val="superscript"/>
        <sz val="12"/>
        <rFont val="Cambria"/>
        <family val="1"/>
        <scheme val="major"/>
      </rPr>
      <t>3</t>
    </r>
  </si>
  <si>
    <r>
      <t xml:space="preserve">1996 </t>
    </r>
    <r>
      <rPr>
        <b/>
        <vertAlign val="superscript"/>
        <sz val="12"/>
        <rFont val="Cambria"/>
        <family val="1"/>
        <scheme val="major"/>
      </rPr>
      <t>4</t>
    </r>
  </si>
  <si>
    <r>
      <t>Others</t>
    </r>
    <r>
      <rPr>
        <b/>
        <vertAlign val="superscript"/>
        <sz val="12"/>
        <rFont val="Cambria"/>
        <family val="1"/>
        <scheme val="major"/>
      </rPr>
      <t>2</t>
    </r>
  </si>
  <si>
    <r>
      <t>Total
Outstanding</t>
    </r>
    <r>
      <rPr>
        <b/>
        <vertAlign val="superscript"/>
        <sz val="12"/>
        <rFont val="Cambria"/>
        <family val="1"/>
        <scheme val="major"/>
      </rPr>
      <t>1</t>
    </r>
  </si>
  <si>
    <t>State Govts</t>
  </si>
  <si>
    <t xml:space="preserve">           -</t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</si>
  <si>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Nominal Value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</si>
  <si>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Includes Statutory Boards/Corporations, Savings - type Institutions, Local Government, Companies and Individuals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</si>
  <si>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3</t>
    </r>
    <r>
      <rPr>
        <sz val="10"/>
        <color theme="3" tint="-0.249977111117893"/>
        <rFont val="Cambria"/>
        <family val="1"/>
        <scheme val="major"/>
      </rPr>
      <t>Includes new issues of TC of N27.3 billion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</si>
  <si>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4</t>
    </r>
    <r>
      <rPr>
        <sz val="10"/>
        <color theme="3" tint="-0.249977111117893"/>
        <rFont val="Cambria"/>
        <family val="1"/>
        <scheme val="major"/>
      </rPr>
      <t>Total outstanding Treasury Certificates were converted into treasury bonds with effect from 16th March, 1996</t>
    </r>
  </si>
  <si>
    <r>
      <t>Bank</t>
    </r>
    <r>
      <rPr>
        <b/>
        <vertAlign val="superscript"/>
        <sz val="11"/>
        <rFont val="Cambria"/>
        <family val="1"/>
        <scheme val="major"/>
      </rPr>
      <t>2</t>
    </r>
  </si>
  <si>
    <t xml:space="preserve">             Foreign holdings of Development Stocks are negligible</t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</si>
  <si>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Exclude 20 billion  naira Treasury Bonds issued in March, 1990</t>
    </r>
  </si>
  <si>
    <t>Table.4.5: Holdings of Development Stocks (N' Million)</t>
  </si>
  <si>
    <r>
      <t>Bank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</si>
  <si>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Merchant Banks ceased after the adoption of universal banking practice in 2001.</t>
    </r>
  </si>
  <si>
    <t xml:space="preserve">     Value     (N' Million)</t>
  </si>
  <si>
    <t>Industrial
Loan</t>
  </si>
  <si>
    <t xml:space="preserve">Table A.4.7.1: All Share Index on the Nigerian Stock Exchange </t>
  </si>
  <si>
    <t>Total Savings 
as Ratio of GDP
 at Current 
Basic Prices</t>
  </si>
  <si>
    <t>Savings and
 Time Deposit 
with Comm. 
Bank</t>
  </si>
  <si>
    <t>Premium 
Bonds, Savings 
Cert. &amp; Savings Stamps</t>
  </si>
  <si>
    <r>
      <t>Other 
Deposit Institutions</t>
    </r>
    <r>
      <rPr>
        <b/>
        <vertAlign val="superscript"/>
        <sz val="11"/>
        <rFont val="Cambria"/>
        <family val="1"/>
        <scheme val="major"/>
      </rPr>
      <t>1</t>
    </r>
  </si>
  <si>
    <t>Total 
Savings</t>
  </si>
  <si>
    <t>GDP at 
Current 
Basic Prices</t>
  </si>
  <si>
    <t xml:space="preserve">              All Companies comprises Nigerian, Foreign and Jointly owned companies</t>
  </si>
  <si>
    <t xml:space="preserve">       Subnationals Government</t>
  </si>
  <si>
    <t>***</t>
  </si>
  <si>
    <t>**</t>
  </si>
  <si>
    <t>*</t>
  </si>
  <si>
    <r>
      <t>Real GDP</t>
    </r>
    <r>
      <rPr>
        <b/>
        <vertAlign val="superscript"/>
        <sz val="11"/>
        <color rgb="FF000000"/>
        <rFont val="Cambria"/>
        <family val="1"/>
        <scheme val="major"/>
      </rPr>
      <t>1</t>
    </r>
  </si>
  <si>
    <t xml:space="preserve">              *Quantitative target for M2 is not specified.</t>
  </si>
  <si>
    <r>
      <t>Money Supply</t>
    </r>
    <r>
      <rPr>
        <b/>
        <vertAlign val="superscript"/>
        <sz val="12"/>
        <rFont val="Cambria"/>
        <family val="1"/>
        <scheme val="major"/>
      </rPr>
      <t>2</t>
    </r>
    <r>
      <rPr>
        <b/>
        <sz val="12"/>
        <rFont val="Cambria"/>
        <family val="1"/>
        <scheme val="major"/>
      </rPr>
      <t xml:space="preserve">
 (M</t>
    </r>
    <r>
      <rPr>
        <b/>
        <vertAlign val="subscript"/>
        <sz val="12"/>
        <rFont val="Cambria"/>
        <family val="1"/>
        <scheme val="major"/>
      </rPr>
      <t>2</t>
    </r>
    <r>
      <rPr>
        <b/>
        <sz val="12"/>
        <rFont val="Cambria"/>
        <family val="1"/>
        <scheme val="major"/>
      </rPr>
      <t>) 
(N' Million)</t>
    </r>
  </si>
  <si>
    <r>
      <t>Credit to Private 
Sector</t>
    </r>
    <r>
      <rPr>
        <b/>
        <vertAlign val="superscript"/>
        <sz val="12"/>
        <rFont val="Cambria"/>
        <family val="1"/>
        <scheme val="major"/>
      </rPr>
      <t>2</t>
    </r>
    <r>
      <rPr>
        <b/>
        <sz val="12"/>
        <rFont val="Cambria"/>
        <family val="1"/>
        <scheme val="major"/>
      </rPr>
      <t xml:space="preserve">
(N' Million)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</si>
  <si>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Figures are annual averages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</si>
  <si>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Real GDP growth rates between 1985 - 1999 are from the harmonized series on GDP produced by the NBS.</t>
    </r>
  </si>
  <si>
    <r>
      <t xml:space="preserve">              **Policy statement is specified as </t>
    </r>
    <r>
      <rPr>
        <b/>
        <i/>
        <sz val="10"/>
        <color theme="3" tint="-0.249977111117893"/>
        <rFont val="Cambria"/>
        <family val="1"/>
        <scheme val="major"/>
      </rPr>
      <t>stimulate growth in the productive sectors</t>
    </r>
  </si>
  <si>
    <r>
      <t xml:space="preserve">              ***Policy statement is specified as </t>
    </r>
    <r>
      <rPr>
        <b/>
        <i/>
        <sz val="10"/>
        <color theme="3" tint="-0.249977111117893"/>
        <rFont val="Cambria"/>
        <family val="1"/>
        <scheme val="major"/>
      </rPr>
      <t>significantly reduce/moderate the rate of inflation</t>
    </r>
  </si>
  <si>
    <t>2011</t>
  </si>
  <si>
    <r>
      <t xml:space="preserve">1995 </t>
    </r>
    <r>
      <rPr>
        <b/>
        <vertAlign val="superscript"/>
        <sz val="11"/>
        <rFont val="Cambria"/>
        <family val="1"/>
      </rPr>
      <t>1</t>
    </r>
  </si>
  <si>
    <r>
      <t>Structure of Assets Ratio</t>
    </r>
    <r>
      <rPr>
        <b/>
        <vertAlign val="superscript"/>
        <sz val="11"/>
        <rFont val="Cambria"/>
        <family val="1"/>
      </rPr>
      <t>1</t>
    </r>
    <r>
      <rPr>
        <b/>
        <sz val="11"/>
        <rFont val="Cambria"/>
        <family val="1"/>
      </rPr>
      <t xml:space="preserve"> (%)</t>
    </r>
  </si>
  <si>
    <r>
      <t xml:space="preserve">   Other Loans</t>
    </r>
    <r>
      <rPr>
        <b/>
        <vertAlign val="superscript"/>
        <sz val="11"/>
        <rFont val="Cambria"/>
        <family val="1"/>
      </rPr>
      <t>1</t>
    </r>
  </si>
  <si>
    <r>
      <t>Loans to Deposit Ratio</t>
    </r>
    <r>
      <rPr>
        <b/>
        <vertAlign val="superscript"/>
        <sz val="11"/>
        <rFont val="Cambria"/>
        <family val="1"/>
      </rPr>
      <t>2</t>
    </r>
  </si>
  <si>
    <r>
      <t>Liquidity Ratio</t>
    </r>
    <r>
      <rPr>
        <b/>
        <vertAlign val="superscript"/>
        <sz val="11"/>
        <rFont val="Cambria"/>
        <family val="1"/>
      </rPr>
      <t>3</t>
    </r>
  </si>
  <si>
    <t>Urban Development Bank (The Infrastructure Bank)</t>
  </si>
  <si>
    <t>Nigeria Agric. Credit Dev. Bank (Bank of Agriculture)</t>
  </si>
  <si>
    <t>Pension Fund Administrators</t>
  </si>
  <si>
    <t>Pension Fund Custodians</t>
  </si>
  <si>
    <t>Closed Pension Fund Administrators</t>
  </si>
  <si>
    <t>Nigeria Agric. Credit Dev. Bank changed to Bank of Agriculture, December 2010</t>
  </si>
  <si>
    <t>Urban Development Bank changed to The Infrastructure Bank. December 2011</t>
  </si>
  <si>
    <t>ETF</t>
  </si>
  <si>
    <t>Note: Exchange Trust Fund (ETF) is an investment instrument introduced in 2011</t>
  </si>
  <si>
    <t>Table A.4.7.2: Total Annual Market Capitalization on  The Nigerian Stock Exchange  (N' Billion)</t>
  </si>
  <si>
    <r>
      <t>Foreign</t>
    </r>
    <r>
      <rPr>
        <b/>
        <vertAlign val="superscript"/>
        <sz val="12"/>
        <rFont val="Cambria"/>
        <family val="1"/>
      </rPr>
      <t>1</t>
    </r>
  </si>
  <si>
    <r>
      <t xml:space="preserve">1999 </t>
    </r>
    <r>
      <rPr>
        <b/>
        <vertAlign val="superscript"/>
        <sz val="12"/>
        <rFont val="Cambria"/>
        <family val="1"/>
      </rPr>
      <t>2</t>
    </r>
  </si>
  <si>
    <r>
      <t xml:space="preserve">2009 </t>
    </r>
    <r>
      <rPr>
        <b/>
        <vertAlign val="superscript"/>
        <sz val="12"/>
        <rFont val="Cambria"/>
        <family val="1"/>
      </rPr>
      <t>3</t>
    </r>
  </si>
  <si>
    <t>Table A.1.1: Monetary Survey (N' Million)- Continued</t>
  </si>
  <si>
    <r>
      <t>2011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</si>
  <si>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2010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</si>
  <si>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Revised</t>
    </r>
  </si>
  <si>
    <r>
      <t xml:space="preserve">Table A.4.2.1: Treasury Bills Issues, Subscriptions and Allotments </t>
    </r>
    <r>
      <rPr>
        <b/>
        <vertAlign val="superscript"/>
        <sz val="13"/>
        <color theme="3" tint="-0.249977111117893"/>
        <rFont val="Cambria"/>
        <family val="1"/>
        <scheme val="major"/>
      </rPr>
      <t>1</t>
    </r>
    <r>
      <rPr>
        <b/>
        <sz val="13"/>
        <color theme="3" tint="-0.249977111117893"/>
        <rFont val="Cambria"/>
        <family val="1"/>
        <scheme val="major"/>
      </rPr>
      <t xml:space="preserve"> (N' Million) </t>
    </r>
  </si>
  <si>
    <t>Allotments</t>
  </si>
  <si>
    <t>Discount</t>
  </si>
  <si>
    <t>Non-Bank</t>
  </si>
  <si>
    <t>Houses</t>
  </si>
  <si>
    <r>
      <t xml:space="preserve">Public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</si>
  <si>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 xml:space="preserve">1 </t>
    </r>
    <r>
      <rPr>
        <sz val="10"/>
        <color theme="3" tint="-0.249977111117893"/>
        <rFont val="Cambria"/>
        <family val="1"/>
        <scheme val="major"/>
      </rPr>
      <t xml:space="preserve">Table presents revised template and data. 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</si>
  <si>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Comprises allotments to Money Market Dealers (MMDs), Mandate/ Internal Accounts and Brokers.</t>
    </r>
  </si>
  <si>
    <r>
      <t xml:space="preserve">2011 </t>
    </r>
    <r>
      <rPr>
        <b/>
        <vertAlign val="superscript"/>
        <sz val="11"/>
        <color indexed="8"/>
        <rFont val="Cambria"/>
        <family val="1"/>
        <scheme val="major"/>
      </rPr>
      <t>3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</si>
  <si>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3</t>
    </r>
    <r>
      <rPr>
        <sz val="10"/>
        <color theme="3" tint="-0.249977111117893"/>
        <rFont val="Cambria"/>
        <family val="1"/>
        <scheme val="major"/>
      </rPr>
      <t xml:space="preserve">The development stocks outstanding as at end-2010 were fully redeemed at end-March 2011. 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</si>
  <si>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Liquidity ratio is the ratio of total specified liquid assets to total current liabilities</t>
    </r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</si>
  <si>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2</t>
    </r>
    <r>
      <rPr>
        <sz val="10"/>
        <color theme="3" tint="-0.249977111117893"/>
        <rFont val="Cambria"/>
        <family val="1"/>
        <scheme val="major"/>
      </rPr>
      <t>Cash reserve ratio is the ratio of cash reserve requirement to total deposit liabilities</t>
    </r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</si>
  <si>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3</t>
    </r>
    <r>
      <rPr>
        <sz val="10"/>
        <color theme="3" tint="-0.249977111117893"/>
        <rFont val="Cambria"/>
        <family val="1"/>
        <scheme val="major"/>
      </rPr>
      <t>Loan-to-Deposit ratio is the ratio of total loans and advances to total deposit liabilities</t>
    </r>
  </si>
  <si>
    <t>Total Credit to Private</t>
  </si>
  <si>
    <t>Sector (N' Million)</t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</si>
  <si>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The abolition of mandatory banks' credit allocations of 20% of it's total credit to small scale enterprises wholly owned</t>
    </r>
  </si>
  <si>
    <t>Notes: This table contains revised figures</t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</si>
  <si>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A new reporting format was introduced in June 1995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</si>
  <si>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Target for</t>
    </r>
    <r>
      <rPr>
        <vertAlign val="superscript"/>
        <sz val="10"/>
        <color theme="3" tint="-0.249977111117893"/>
        <rFont val="Cambria"/>
        <family val="1"/>
      </rPr>
      <t xml:space="preserve"> </t>
    </r>
    <r>
      <rPr>
        <sz val="10"/>
        <color theme="3" tint="-0.249977111117893"/>
        <rFont val="Cambria"/>
        <family val="1"/>
      </rPr>
      <t>Structure of Assets Ratio was set and retained at 70% between 1993 and 2002. It was changed to 60% in 2003.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</si>
  <si>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Target for</t>
    </r>
    <r>
      <rPr>
        <vertAlign val="superscript"/>
        <sz val="10"/>
        <color theme="3" tint="-0.249977111117893"/>
        <rFont val="Cambria"/>
        <family val="1"/>
      </rPr>
      <t xml:space="preserve"> </t>
    </r>
    <r>
      <rPr>
        <sz val="10"/>
        <color theme="3" tint="-0.249977111117893"/>
        <rFont val="Cambria"/>
        <family val="1"/>
      </rPr>
      <t>Structure of Assets Ratio was set and retained at 70% between 1993 and 2002. It was changed to 60% in 2003.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</si>
  <si>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Other Loans consists of donations/grants/subventions</t>
    </r>
  </si>
  <si>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Loans to Deposit ratio= (Loans and advances+Bills discounted)*100/(deposits+money at call Takings +balances held for banks)</t>
    </r>
  </si>
  <si>
    <r>
      <rPr>
        <vertAlign val="superscript"/>
        <sz val="10"/>
        <color theme="3" tint="-0.249977111117893"/>
        <rFont val="Cambria"/>
        <family val="1"/>
      </rPr>
      <t>3</t>
    </r>
    <r>
      <rPr>
        <sz val="10"/>
        <color theme="3" tint="-0.249977111117893"/>
        <rFont val="Cambria"/>
        <family val="1"/>
      </rPr>
      <t>Liquidity Ratio = ((Cash in hand + Balance with other banks + Money at Call)/(Deposits + Money at call Takings + Balances held for banks))*100</t>
    </r>
  </si>
  <si>
    <t xml:space="preserve">             Exchange Trust Fund (ETF) is an investment instrument introduced in 2011</t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</si>
  <si>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All Share Index started in January, 1985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</si>
  <si>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</si>
  <si>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From 1999, the breakdown of income and expendicture were extracted from NAICOM  Annual Report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</si>
  <si>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</si>
  <si>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From 1999, the breakdown of income were extracted from NAICOM  Annual Report.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</si>
  <si>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 xml:space="preserve">1970 - 1998 data were sourced from Central Bank of Nigeria Annual Survey 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</si>
  <si>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Provisional</t>
    </r>
  </si>
  <si>
    <t>Source: NAICOM Reports</t>
  </si>
  <si>
    <t>Sources: Central Bank of Nigeria Annual Survey and National Insurance Commission (NAICOM) Annual Reports</t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</si>
  <si>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From 1999, the breakdown of expendicture were extracted from NAICOM  Annual Reports</t>
    </r>
  </si>
  <si>
    <r>
      <t>2010</t>
    </r>
    <r>
      <rPr>
        <b/>
        <vertAlign val="superscript"/>
        <sz val="11"/>
        <rFont val="Cambria"/>
        <family val="1"/>
        <scheme val="major"/>
      </rPr>
      <t xml:space="preserve"> 2</t>
    </r>
  </si>
  <si>
    <t xml:space="preserve">               of which AMCON Bonds</t>
  </si>
  <si>
    <t>Claims on Federation &amp; Mirror Accounts</t>
  </si>
  <si>
    <t>Exchange Difference on Promisory Notes</t>
  </si>
  <si>
    <t>Fixed Assets Revaluation</t>
  </si>
  <si>
    <t>Inter Banks Clearing</t>
  </si>
  <si>
    <t>Non-Financial Assets</t>
  </si>
  <si>
    <t xml:space="preserve">      Restricted DMBs Deposits</t>
  </si>
  <si>
    <t xml:space="preserve">      Deposits of DMBs in Liquidation</t>
  </si>
  <si>
    <t xml:space="preserve">Memo: Claims on Federal Government (net) less FMA </t>
  </si>
  <si>
    <t xml:space="preserve">   Vault cash:  currency  held by Non Interest banks</t>
  </si>
  <si>
    <t xml:space="preserve">  Other  Private  Sector  Deposits at Non Interest Banks</t>
  </si>
  <si>
    <t xml:space="preserve">                By  Non Interest Banks</t>
  </si>
  <si>
    <t xml:space="preserve">    By  Non Interest Banks</t>
  </si>
  <si>
    <t xml:space="preserve">            Private  Sector  Deposits at Non Interest Banks</t>
  </si>
  <si>
    <r>
      <t>2011</t>
    </r>
    <r>
      <rPr>
        <b/>
        <vertAlign val="superscript"/>
        <sz val="11"/>
        <rFont val="Cambria"/>
        <family val="1"/>
        <scheme val="major"/>
      </rPr>
      <t xml:space="preserve"> 2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</si>
  <si>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Consists Peoples Bank, Community Banks and Non Interest Banks</t>
    </r>
  </si>
  <si>
    <r>
      <t xml:space="preserve">  By   Merchant  Banks</t>
    </r>
    <r>
      <rPr>
        <vertAlign val="superscript"/>
        <sz val="11"/>
        <rFont val="Cambria"/>
        <family val="1"/>
      </rPr>
      <t>2</t>
    </r>
  </si>
  <si>
    <r>
      <t xml:space="preserve"> Demand Deposits</t>
    </r>
    <r>
      <rPr>
        <b/>
        <vertAlign val="superscript"/>
        <sz val="11"/>
        <rFont val="Cambria"/>
        <family val="1"/>
      </rPr>
      <t>1</t>
    </r>
  </si>
  <si>
    <r>
      <t>QUASI MONEY</t>
    </r>
    <r>
      <rPr>
        <b/>
        <vertAlign val="superscript"/>
        <sz val="11"/>
        <rFont val="Cambria"/>
        <family val="1"/>
      </rPr>
      <t>1</t>
    </r>
  </si>
  <si>
    <t xml:space="preserve">    Of which: Domicillary Accounts</t>
  </si>
  <si>
    <t xml:space="preserve">      Other  Private  Sector  Deposits at Merchant Banks</t>
  </si>
  <si>
    <t xml:space="preserve">  Other Miscellaneous Assets</t>
  </si>
  <si>
    <t xml:space="preserve">    Of which:</t>
  </si>
  <si>
    <t xml:space="preserve">     Restricted Claims on DMBs</t>
  </si>
  <si>
    <t xml:space="preserve">     Claims on DMBs in Liquidation</t>
  </si>
  <si>
    <t>SME Revaluation Accounts</t>
  </si>
  <si>
    <t xml:space="preserve">   Federation &amp; Mirror Accounts</t>
  </si>
  <si>
    <t xml:space="preserve">       Government (Excess Crude)</t>
  </si>
  <si>
    <t xml:space="preserve">       Subnationals Government (Excess Crude)</t>
  </si>
  <si>
    <t xml:space="preserve">   Sovereign Wealth Fund (SWF)</t>
  </si>
  <si>
    <t xml:space="preserve">      CBN Bills</t>
  </si>
  <si>
    <t xml:space="preserve">      Shortfall/excess credit/others</t>
  </si>
  <si>
    <r>
      <t>2012</t>
    </r>
    <r>
      <rPr>
        <b/>
        <vertAlign val="superscript"/>
        <sz val="12"/>
        <rFont val="Cambria"/>
        <family val="1"/>
        <scheme val="major"/>
      </rPr>
      <t>5</t>
    </r>
  </si>
  <si>
    <r>
      <t xml:space="preserve">2005 </t>
    </r>
    <r>
      <rPr>
        <b/>
        <vertAlign val="superscript"/>
        <sz val="11"/>
        <rFont val="Cambria"/>
        <family val="1"/>
      </rPr>
      <t>1</t>
    </r>
  </si>
  <si>
    <r>
      <t xml:space="preserve">2006 </t>
    </r>
    <r>
      <rPr>
        <b/>
        <vertAlign val="superscript"/>
        <sz val="11"/>
        <rFont val="Cambria"/>
        <family val="1"/>
      </rPr>
      <t>1</t>
    </r>
  </si>
  <si>
    <r>
      <t xml:space="preserve">2007 </t>
    </r>
    <r>
      <rPr>
        <b/>
        <vertAlign val="superscript"/>
        <sz val="11"/>
        <rFont val="Cambria"/>
        <family val="1"/>
      </rPr>
      <t>1</t>
    </r>
  </si>
  <si>
    <r>
      <t xml:space="preserve">2008 </t>
    </r>
    <r>
      <rPr>
        <b/>
        <vertAlign val="superscript"/>
        <sz val="11"/>
        <rFont val="Cambria"/>
        <family val="1"/>
      </rPr>
      <t>1</t>
    </r>
  </si>
  <si>
    <r>
      <t xml:space="preserve">2009 </t>
    </r>
    <r>
      <rPr>
        <b/>
        <vertAlign val="superscript"/>
        <sz val="11"/>
        <rFont val="Cambria"/>
        <family val="1"/>
      </rPr>
      <t>1</t>
    </r>
  </si>
  <si>
    <r>
      <t xml:space="preserve">2010 </t>
    </r>
    <r>
      <rPr>
        <b/>
        <vertAlign val="superscript"/>
        <sz val="11"/>
        <rFont val="Cambria"/>
        <family val="1"/>
      </rPr>
      <t>1</t>
    </r>
  </si>
  <si>
    <r>
      <t xml:space="preserve">2011 </t>
    </r>
    <r>
      <rPr>
        <b/>
        <vertAlign val="superscript"/>
        <sz val="11"/>
        <rFont val="Cambria"/>
        <family val="1"/>
      </rPr>
      <t>1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</si>
  <si>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Revised</t>
    </r>
  </si>
  <si>
    <t>GENERAL (NON LIFE)</t>
  </si>
  <si>
    <t>LIFE</t>
  </si>
  <si>
    <t>( C )</t>
  </si>
  <si>
    <t>(A+B+C)</t>
  </si>
  <si>
    <r>
      <t xml:space="preserve">2007 </t>
    </r>
    <r>
      <rPr>
        <b/>
        <vertAlign val="superscript"/>
        <sz val="12"/>
        <rFont val="Cambria"/>
        <family val="1"/>
      </rPr>
      <t>3</t>
    </r>
  </si>
  <si>
    <r>
      <t xml:space="preserve">2008 </t>
    </r>
    <r>
      <rPr>
        <b/>
        <vertAlign val="superscript"/>
        <sz val="12"/>
        <rFont val="Cambria"/>
        <family val="1"/>
      </rPr>
      <t>3</t>
    </r>
  </si>
  <si>
    <r>
      <t>2010</t>
    </r>
    <r>
      <rPr>
        <b/>
        <sz val="10"/>
        <rFont val="Cambria"/>
        <family val="1"/>
      </rPr>
      <t xml:space="preserve"> </t>
    </r>
    <r>
      <rPr>
        <b/>
        <vertAlign val="superscript"/>
        <sz val="10"/>
        <rFont val="Cambria"/>
        <family val="1"/>
      </rPr>
      <t>3</t>
    </r>
  </si>
  <si>
    <t>GENERAL (NON-LIFE)</t>
  </si>
  <si>
    <t>Oil and Gas</t>
  </si>
  <si>
    <t>Total Expenditure</t>
  </si>
  <si>
    <r>
      <t xml:space="preserve">2008 </t>
    </r>
    <r>
      <rPr>
        <vertAlign val="superscript"/>
        <sz val="11"/>
        <rFont val="Cambria"/>
        <family val="1"/>
      </rPr>
      <t>1</t>
    </r>
  </si>
  <si>
    <r>
      <t xml:space="preserve">2009 </t>
    </r>
    <r>
      <rPr>
        <vertAlign val="superscript"/>
        <sz val="11"/>
        <rFont val="Cambria"/>
        <family val="1"/>
      </rPr>
      <t>1</t>
    </r>
  </si>
  <si>
    <r>
      <t>2010</t>
    </r>
    <r>
      <rPr>
        <vertAlign val="superscript"/>
        <sz val="11"/>
        <rFont val="Cambria"/>
        <family val="1"/>
      </rPr>
      <t xml:space="preserve"> 1</t>
    </r>
  </si>
  <si>
    <r>
      <t xml:space="preserve">2001 </t>
    </r>
    <r>
      <rPr>
        <b/>
        <vertAlign val="superscript"/>
        <sz val="11"/>
        <rFont val="Cambria"/>
        <family val="1"/>
      </rPr>
      <t>1</t>
    </r>
  </si>
  <si>
    <r>
      <t xml:space="preserve">2003 </t>
    </r>
    <r>
      <rPr>
        <b/>
        <vertAlign val="superscript"/>
        <sz val="11"/>
        <rFont val="Cambria"/>
        <family val="1"/>
      </rPr>
      <t>1</t>
    </r>
  </si>
  <si>
    <r>
      <t xml:space="preserve">2004 </t>
    </r>
    <r>
      <rPr>
        <b/>
        <vertAlign val="superscript"/>
        <sz val="11"/>
        <rFont val="Cambria"/>
        <family val="1"/>
      </rPr>
      <t>1</t>
    </r>
  </si>
  <si>
    <r>
      <t xml:space="preserve">2009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</si>
  <si>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2008 </t>
    </r>
    <r>
      <rPr>
        <b/>
        <vertAlign val="superscript"/>
        <sz val="11"/>
        <rFont val="Cambria"/>
        <family val="1"/>
        <scheme val="major"/>
      </rPr>
      <t>2</t>
    </r>
  </si>
  <si>
    <t>N/A</t>
  </si>
  <si>
    <r>
      <t xml:space="preserve">2010 </t>
    </r>
    <r>
      <rPr>
        <b/>
        <vertAlign val="superscript"/>
        <sz val="12"/>
        <rFont val="Cambria"/>
        <family val="1"/>
      </rPr>
      <t>3</t>
    </r>
  </si>
  <si>
    <t xml:space="preserve">            PENCOM was established in 2004 through Pension Reform Act, 2004</t>
  </si>
  <si>
    <r>
      <t xml:space="preserve">2011 </t>
    </r>
    <r>
      <rPr>
        <b/>
        <vertAlign val="superscript"/>
        <sz val="12"/>
        <rFont val="Cambria"/>
        <family val="1"/>
        <scheme val="major"/>
      </rPr>
      <t>1</t>
    </r>
  </si>
  <si>
    <t>0.95 - 10.25</t>
  </si>
  <si>
    <t>5.56 - 16.75</t>
  </si>
  <si>
    <t>5.56 - 10.23</t>
  </si>
  <si>
    <t>6.80 - 10.99</t>
  </si>
  <si>
    <t>6.30 - 11.25</t>
  </si>
  <si>
    <t>10.10 - 16.75</t>
  </si>
  <si>
    <t>10.00 - 17.20</t>
  </si>
  <si>
    <t>12.00 - 17.20</t>
  </si>
  <si>
    <t>11.00 - 15.70</t>
  </si>
  <si>
    <t>10.50 - 15.38</t>
  </si>
  <si>
    <t>10.00 - 13.39</t>
  </si>
  <si>
    <t>1.30 - 6.13</t>
  </si>
  <si>
    <t xml:space="preserve">Memo: Federation and Mirror Accounts (FMA) </t>
  </si>
  <si>
    <r>
      <t>NFA = Net Foreign Assets, NCG = Net Credit to Government, CPS = Credit to Private Sector, CCP = Credit to Core Private Sector, CSLG = Credit to States &amp; Local Governments, RM = Reserve Money, 
M</t>
    </r>
    <r>
      <rPr>
        <vertAlign val="sub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 xml:space="preserve"> = Narrow Money, M</t>
    </r>
    <r>
      <rPr>
        <vertAlign val="sub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 xml:space="preserve"> = Broad Money Supply, PSDD = Private Sector Demand Deposits, Reserves = DMBs' Deposits with CBN, CIC = Currency in Circulation</t>
    </r>
  </si>
  <si>
    <t xml:space="preserve">        Deposit Rates ( Period Weighted Average)</t>
  </si>
  <si>
    <t>Finance Houses /1</t>
  </si>
  <si>
    <t>Primary Mortgage Banks /2</t>
  </si>
  <si>
    <t xml:space="preserve">            /1 Operational lisences of 49Finance Houses were revoked in Q4 2012</t>
  </si>
  <si>
    <t xml:space="preserve">            /2 Operational lisences of 20 Primary Mortgage Banks were revoked in Q4 2012</t>
  </si>
  <si>
    <r>
      <t xml:space="preserve">             </t>
    </r>
    <r>
      <rPr>
        <b/>
        <vertAlign val="superscript"/>
        <sz val="10"/>
        <color theme="3" tint="-0.249977111117893"/>
        <rFont val="Cambria"/>
        <family val="1"/>
        <scheme val="major"/>
      </rPr>
      <t>4</t>
    </r>
    <r>
      <rPr>
        <b/>
        <sz val="10"/>
        <color theme="3" tint="-0.249977111117893"/>
        <rFont val="Cambria"/>
        <family val="1"/>
        <scheme val="major"/>
      </rPr>
      <t>The figures from 2007 are that of Discount Houses</t>
    </r>
  </si>
  <si>
    <r>
      <t>2011</t>
    </r>
    <r>
      <rPr>
        <b/>
        <sz val="10"/>
        <rFont val="Cambria"/>
        <family val="1"/>
      </rPr>
      <t xml:space="preserve"> </t>
    </r>
    <r>
      <rPr>
        <b/>
        <vertAlign val="superscript"/>
        <sz val="10"/>
        <rFont val="Cambria"/>
        <family val="1"/>
      </rPr>
      <t>3</t>
    </r>
  </si>
  <si>
    <r>
      <t>2011</t>
    </r>
    <r>
      <rPr>
        <b/>
        <sz val="10"/>
        <rFont val="Cambria"/>
        <family val="1"/>
        <scheme val="major"/>
      </rPr>
      <t xml:space="preserve"> </t>
    </r>
    <r>
      <rPr>
        <b/>
        <vertAlign val="superscript"/>
        <sz val="10"/>
        <rFont val="Cambria"/>
        <family val="1"/>
        <scheme val="major"/>
      </rPr>
      <t>3</t>
    </r>
  </si>
  <si>
    <t>Table A.6.1: Income and Expenditure of Insurance Companies in Nigeria (N' Thousand)</t>
  </si>
  <si>
    <r>
      <t>Table A.6.2: Sources of Income of Insurance Companies in Nigeria - All Companies</t>
    </r>
    <r>
      <rPr>
        <b/>
        <vertAlign val="superscript"/>
        <sz val="13"/>
        <color theme="3" tint="-0.249977111117893"/>
        <rFont val="Cambria"/>
        <family val="1"/>
      </rPr>
      <t>1</t>
    </r>
    <r>
      <rPr>
        <b/>
        <sz val="13"/>
        <color theme="3" tint="-0.249977111117893"/>
        <rFont val="Cambria"/>
        <family val="1"/>
      </rPr>
      <t xml:space="preserve"> (N' Thousand)</t>
    </r>
  </si>
  <si>
    <t>Total
Income
(A + B + C)</t>
  </si>
  <si>
    <t>Sub Total</t>
  </si>
  <si>
    <t>Other Income</t>
  </si>
  <si>
    <r>
      <t>Table A.6.3: Breakdown of Total Expenditure of Insurance Business - All Companies</t>
    </r>
    <r>
      <rPr>
        <b/>
        <vertAlign val="superscript"/>
        <sz val="13"/>
        <color theme="3" tint="-0.249977111117893"/>
        <rFont val="Cambria"/>
        <family val="1"/>
      </rPr>
      <t>1</t>
    </r>
    <r>
      <rPr>
        <b/>
        <sz val="13"/>
        <color theme="3" tint="-0.249977111117893"/>
        <rFont val="Cambria"/>
        <family val="1"/>
      </rPr>
      <t xml:space="preserve"> (N' Thousand)</t>
    </r>
  </si>
  <si>
    <t>Other 
Expenditure</t>
  </si>
  <si>
    <t xml:space="preserve">Motor 
</t>
  </si>
  <si>
    <r>
      <t>2010</t>
    </r>
    <r>
      <rPr>
        <b/>
        <sz val="10"/>
        <rFont val="Cambria"/>
        <family val="1"/>
        <scheme val="major"/>
      </rPr>
      <t xml:space="preserve"> </t>
    </r>
    <r>
      <rPr>
        <b/>
        <vertAlign val="superscript"/>
        <sz val="10"/>
        <rFont val="Cambria"/>
        <family val="1"/>
        <scheme val="major"/>
      </rPr>
      <t>3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</si>
  <si>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5</t>
    </r>
    <r>
      <rPr>
        <sz val="10"/>
        <color theme="3" tint="-0.249977111117893"/>
        <rFont val="Cambria"/>
        <family val="1"/>
        <scheme val="major"/>
      </rPr>
      <t>Provisional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</si>
  <si>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4</t>
    </r>
    <r>
      <rPr>
        <sz val="10"/>
        <color theme="3" tint="-0.249977111117893"/>
        <rFont val="Cambria"/>
        <family val="1"/>
        <scheme val="major"/>
      </rPr>
      <t>Revised</t>
    </r>
  </si>
  <si>
    <r>
      <t xml:space="preserve">   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excludes takings from discount houses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</si>
  <si>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Merchant Bank started in 1972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</si>
  <si>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3</t>
    </r>
    <r>
      <rPr>
        <sz val="10"/>
        <color theme="3" tint="-0.249977111117893"/>
        <rFont val="Cambria"/>
        <family val="1"/>
      </rPr>
      <t>Revised (NAICOM Annual Report, 2011)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</si>
  <si>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Revised (NAICOM Annual Report, 2011)</t>
    </r>
  </si>
  <si>
    <t xml:space="preserve">  By   Merchant  Banks2</t>
  </si>
  <si>
    <t xml:space="preserve">              By  Non Interest Banks3</t>
  </si>
  <si>
    <t xml:space="preserve"> Demand Deposits1</t>
  </si>
  <si>
    <t>QUASI MONEY1</t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</si>
  <si>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 xml:space="preserve"> 3</t>
    </r>
    <r>
      <rPr>
        <sz val="10"/>
        <color theme="3" tint="-0.249977111117893"/>
        <rFont val="Cambria"/>
        <family val="1"/>
      </rPr>
      <t>Non Interest Bank commenced operations in 2012</t>
    </r>
  </si>
  <si>
    <t xml:space="preserve"> (Overdrafts to)  Merchant Banks1</t>
  </si>
  <si>
    <t xml:space="preserve">  Loans to OFI's1</t>
  </si>
  <si>
    <t xml:space="preserve"> IMF Local Currency Subscription (CBN Accounting Records)1</t>
  </si>
  <si>
    <t xml:space="preserve">  Interest Receivables1</t>
  </si>
  <si>
    <t xml:space="preserve">  Branch Expenses1</t>
  </si>
  <si>
    <t>neous</t>
  </si>
  <si>
    <t>1.   Cash</t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</si>
  <si>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2</t>
    </r>
    <r>
      <rPr>
        <sz val="10"/>
        <color theme="3" tint="-0.249977111117893"/>
        <rFont val="Cambria"/>
        <family val="1"/>
        <scheme val="major"/>
      </rPr>
      <t>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</si>
</sst>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General_)"/>
    <numFmt numFmtId="167" formatCode="_(* #,##0.0_);_(* \(#,##0.0\);_(* &quot;-&quot;??_);_(@_)"/>
    <numFmt numFmtId="168" formatCode="#,##0.0_);\(#,##0.0\)"/>
    <numFmt numFmtId="169" formatCode="_(* #,##0_);_(* \(#,##0\);_(* &quot;-&quot;??_);_(@_)"/>
    <numFmt numFmtId="170" formatCode="0.0"/>
    <numFmt numFmtId="171" formatCode="0_)"/>
    <numFmt numFmtId="172" formatCode="0_);\(0\)"/>
    <numFmt numFmtId="173" formatCode="#,##0.0000_);\(#,##0.0000\)"/>
    <numFmt numFmtId="174" formatCode="#,##0.0;\-#,##0.0"/>
    <numFmt numFmtId="175" formatCode="0.0_)"/>
    <numFmt numFmtId="176" formatCode="0.0_);\(0.0\)"/>
    <numFmt numFmtId="177" formatCode="0.00_)"/>
    <numFmt numFmtId="178" formatCode="#,##0.0_);[Red]\(#,##0.0\)"/>
    <numFmt numFmtId="179" formatCode="0;[Red]0"/>
    <numFmt numFmtId="180" formatCode="0_);[Red]\-0_)"/>
    <numFmt numFmtId="181" formatCode="#,##0.0_ ;\-#,##0.0\ "/>
    <numFmt numFmtId="182" formatCode="#,##0.0;[Red]#,##0.0"/>
    <numFmt numFmtId="183" formatCode="_(* #,##0.0_);_(* \(#,##0.0\);_(* &quot;-&quot;?_);_(@_)"/>
    <numFmt numFmtId="184" formatCode="[$-409]mmm\-yy;@"/>
    <numFmt numFmtId="185" formatCode="0.000_);[Red]\(0.000\)"/>
    <numFmt numFmtId="186" formatCode="0.0000;[Red]0.0000"/>
    <numFmt numFmtId="187" formatCode="_(* #,##0.000_);_(* \(#,##0.000\);_(* &quot;-&quot;??_);_(@_)"/>
    <numFmt numFmtId="188" formatCode="_-* #,##0.0_-;\-* #,##0.0_-;_-* &quot;-&quot;??_-;_-@_-"/>
    <numFmt numFmtId="189" formatCode="0.0000"/>
    <numFmt numFmtId="190" formatCode="0.00;[Red]0.00"/>
    <numFmt numFmtId="191" formatCode="#,##0.000"/>
    <numFmt numFmtId="192" formatCode="#,##0.0000000000"/>
    <numFmt numFmtId="193" formatCode="0.00000"/>
    <numFmt numFmtId="194" formatCode="#,##0.0000000000000"/>
  </numFmts>
  <fonts count="1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color rgb="FF33CC33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0"/>
      <color rgb="FF0070C0"/>
      <name val="Cambria"/>
      <family val="1"/>
      <scheme val="major"/>
    </font>
    <font>
      <sz val="10"/>
      <name val="Cambria"/>
      <family val="1"/>
      <scheme val="major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rgb="FF33CC33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4"/>
      <name val="Cambria"/>
      <family val="1"/>
      <scheme val="major"/>
    </font>
    <font>
      <sz val="13"/>
      <name val="Cambria"/>
      <family val="1"/>
      <scheme val="major"/>
    </font>
    <font>
      <b/>
      <sz val="13"/>
      <name val="Cambria"/>
      <family val="1"/>
      <scheme val="major"/>
    </font>
    <font>
      <b/>
      <u/>
      <sz val="11"/>
      <name val="Cambria"/>
      <family val="1"/>
      <scheme val="major"/>
    </font>
    <font>
      <sz val="11"/>
      <color rgb="FF0070C0"/>
      <name val="Cambria"/>
      <family val="1"/>
      <scheme val="major"/>
    </font>
    <font>
      <b/>
      <sz val="12"/>
      <color theme="3" tint="-0.249977111117893"/>
      <name val="Cambria"/>
      <family val="1"/>
      <scheme val="major"/>
    </font>
    <font>
      <sz val="11"/>
      <name val="Calibri"/>
      <family val="2"/>
      <scheme val="minor"/>
    </font>
    <font>
      <sz val="11"/>
      <color rgb="FF33CC33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sz val="9"/>
      <name val="Cambria"/>
      <family val="1"/>
      <scheme val="major"/>
    </font>
    <font>
      <sz val="16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3"/>
      <color theme="3" tint="-0.249977111117893"/>
      <name val="Cambria"/>
      <family val="1"/>
      <scheme val="major"/>
    </font>
    <font>
      <b/>
      <sz val="11"/>
      <color rgb="FF000000"/>
      <name val="Cambria"/>
      <family val="1"/>
      <scheme val="major"/>
    </font>
    <font>
      <vertAlign val="subscript"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vertAlign val="subscript"/>
      <sz val="11"/>
      <color rgb="FF000000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vertAlign val="subscript"/>
      <sz val="12"/>
      <name val="Cambria"/>
      <family val="1"/>
      <scheme val="major"/>
    </font>
    <font>
      <vertAlign val="superscript"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vertAlign val="superscript"/>
      <sz val="10"/>
      <color theme="3" tint="-0.249977111117893"/>
      <name val="Cambria"/>
      <family val="1"/>
      <scheme val="major"/>
    </font>
    <font>
      <b/>
      <sz val="13"/>
      <color rgb="FF33CC33"/>
      <name val="Cambria"/>
      <family val="1"/>
      <scheme val="major"/>
    </font>
    <font>
      <b/>
      <sz val="10"/>
      <color theme="3" tint="-0.249977111117893"/>
      <name val="Cambria"/>
      <family val="1"/>
    </font>
    <font>
      <b/>
      <vertAlign val="superscript"/>
      <sz val="12"/>
      <name val="Cambria"/>
      <family val="1"/>
      <scheme val="major"/>
    </font>
    <font>
      <vertAlign val="subscript"/>
      <sz val="10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vertAlign val="superscript"/>
      <sz val="13"/>
      <color theme="3" tint="-0.249977111117893"/>
      <name val="Cambria"/>
      <family val="1"/>
      <scheme val="major"/>
    </font>
    <font>
      <vertAlign val="superscript"/>
      <sz val="11"/>
      <color theme="3" tint="-0.249977111117893"/>
      <name val="Cambria"/>
      <family val="1"/>
      <scheme val="major"/>
    </font>
    <font>
      <sz val="13"/>
      <color rgb="FF33CC33"/>
      <name val="Cambria"/>
      <family val="1"/>
      <scheme val="major"/>
    </font>
    <font>
      <sz val="11"/>
      <color indexed="63"/>
      <name val="Cambria"/>
      <family val="1"/>
      <scheme val="major"/>
    </font>
    <font>
      <b/>
      <vertAlign val="superscript"/>
      <sz val="11"/>
      <color rgb="FF000000"/>
      <name val="Cambria"/>
      <family val="1"/>
      <scheme val="major"/>
    </font>
    <font>
      <b/>
      <i/>
      <sz val="10"/>
      <color theme="3" tint="-0.249977111117893"/>
      <name val="Cambria"/>
      <family val="1"/>
      <scheme val="major"/>
    </font>
    <font>
      <b/>
      <vertAlign val="superscript"/>
      <sz val="11"/>
      <name val="Cambria"/>
      <family val="1"/>
    </font>
    <font>
      <b/>
      <sz val="11"/>
      <name val="Cambria"/>
      <family val="1"/>
    </font>
    <font>
      <b/>
      <vertAlign val="superscript"/>
      <sz val="12"/>
      <name val="Cambria"/>
      <family val="1"/>
    </font>
    <font>
      <b/>
      <sz val="10"/>
      <name val="Arial"/>
      <family val="2"/>
    </font>
    <font>
      <b/>
      <sz val="10"/>
      <name val="Helv"/>
    </font>
    <font>
      <b/>
      <sz val="12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2"/>
      <color indexed="12"/>
      <name val="Helve-WP CY"/>
    </font>
    <font>
      <b/>
      <sz val="12"/>
      <color indexed="8"/>
      <name val="Helve-WP CY"/>
    </font>
    <font>
      <b/>
      <sz val="12"/>
      <color indexed="33"/>
      <name val="Helve-WP CY"/>
    </font>
    <font>
      <sz val="12"/>
      <name val="Helve-WP CY"/>
    </font>
    <font>
      <sz val="12"/>
      <color indexed="8"/>
      <name val="Helve-WP CY"/>
    </font>
    <font>
      <b/>
      <sz val="12"/>
      <name val="Helve-WP CY"/>
      <family val="2"/>
    </font>
    <font>
      <sz val="12"/>
      <color indexed="12"/>
      <name val="Helve-WP CY"/>
      <family val="2"/>
    </font>
    <font>
      <b/>
      <u/>
      <sz val="12"/>
      <name val="Helve-WP CY"/>
      <family val="2"/>
    </font>
    <font>
      <b/>
      <sz val="16"/>
      <name val="Helve-WP CY"/>
      <family val="2"/>
    </font>
    <font>
      <sz val="12"/>
      <color indexed="16"/>
      <name val="Helve-WP CY"/>
    </font>
    <font>
      <b/>
      <sz val="11"/>
      <name val="Arial"/>
      <family val="2"/>
    </font>
    <font>
      <sz val="12"/>
      <name val="Helve-WP CY"/>
      <family val="2"/>
    </font>
    <font>
      <sz val="14"/>
      <color indexed="8"/>
      <name val="Helve-WP CY"/>
    </font>
    <font>
      <b/>
      <sz val="12"/>
      <color indexed="12"/>
      <name val="Helve-WP CY"/>
    </font>
    <font>
      <i/>
      <sz val="12"/>
      <color indexed="48"/>
      <name val="Helve-WP CY"/>
    </font>
    <font>
      <sz val="11"/>
      <name val="Arial"/>
      <family val="2"/>
    </font>
    <font>
      <sz val="14"/>
      <color indexed="12"/>
      <name val="Helve-WP CY"/>
    </font>
    <font>
      <b/>
      <i/>
      <sz val="12"/>
      <color indexed="10"/>
      <name val="Helve-WP CY"/>
    </font>
    <font>
      <b/>
      <u/>
      <sz val="12"/>
      <color indexed="61"/>
      <name val="Helve-WP CY"/>
    </font>
    <font>
      <sz val="12"/>
      <name val="Arial Narrow"/>
      <family val="2"/>
    </font>
    <font>
      <sz val="12"/>
      <name val="Helv"/>
    </font>
    <font>
      <sz val="10"/>
      <name val="Times New Roman"/>
      <family val="1"/>
    </font>
    <font>
      <sz val="10"/>
      <color indexed="64"/>
      <name val="Arial"/>
      <family val="2"/>
    </font>
    <font>
      <sz val="12"/>
      <name val="SWISS"/>
    </font>
    <font>
      <b/>
      <vertAlign val="superscript"/>
      <sz val="10"/>
      <name val="Cambria"/>
      <family val="1"/>
      <scheme val="major"/>
    </font>
    <font>
      <b/>
      <sz val="12"/>
      <name val="Arial Narrow"/>
      <family val="2"/>
    </font>
    <font>
      <b/>
      <vertAlign val="superscript"/>
      <sz val="11"/>
      <color indexed="8"/>
      <name val="Cambria"/>
      <family val="1"/>
      <scheme val="major"/>
    </font>
    <font>
      <vertAlign val="superscript"/>
      <sz val="10"/>
      <color theme="3" tint="-0.249977111117893"/>
      <name val="Cambria"/>
      <family val="1"/>
    </font>
    <font>
      <sz val="10"/>
      <color theme="3" tint="-0.249977111117893"/>
      <name val="Cambria"/>
      <family val="1"/>
    </font>
    <font>
      <sz val="12"/>
      <color theme="3" tint="-0.249977111117893"/>
      <name val="Arial"/>
      <family val="2"/>
    </font>
    <font>
      <b/>
      <vertAlign val="superscript"/>
      <sz val="13"/>
      <color theme="3" tint="-0.249977111117893"/>
      <name val="Cambria"/>
      <family val="1"/>
    </font>
    <font>
      <b/>
      <sz val="13"/>
      <color theme="3" tint="-0.249977111117893"/>
      <name val="Cambria"/>
      <family val="1"/>
    </font>
    <font>
      <sz val="10"/>
      <name val="Arial"/>
      <family val="2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i/>
      <sz val="12"/>
      <color rgb="FFFF0000"/>
      <name val="Helv"/>
    </font>
    <font>
      <b/>
      <sz val="12"/>
      <color rgb="FFFF0000"/>
      <name val="Helve-WP CY"/>
    </font>
    <font>
      <b/>
      <u/>
      <sz val="12"/>
      <color rgb="FFFF0000"/>
      <name val="Helve-WP CY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name val="Helv"/>
    </font>
    <font>
      <u val="singleAccounting"/>
      <sz val="10"/>
      <name val="Arial"/>
      <family val="2"/>
    </font>
    <font>
      <b/>
      <sz val="8"/>
      <color rgb="FFFF0000"/>
      <name val="Helv"/>
    </font>
    <font>
      <sz val="10"/>
      <color rgb="FFFF0000"/>
      <name val="Arial"/>
      <family val="2"/>
    </font>
    <font>
      <b/>
      <sz val="11"/>
      <color rgb="FFFF0000"/>
      <name val="Cambria"/>
      <family val="1"/>
      <scheme val="major"/>
    </font>
    <font>
      <vertAlign val="superscript"/>
      <sz val="11"/>
      <name val="Cambria"/>
      <family val="1"/>
    </font>
    <font>
      <i/>
      <sz val="9"/>
      <name val="Cambria"/>
      <family val="1"/>
      <scheme val="major"/>
    </font>
    <font>
      <sz val="10"/>
      <color rgb="FF16365C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13"/>
      <color rgb="FF000000"/>
      <name val="Cambria"/>
      <family val="1"/>
      <scheme val="major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b/>
      <u/>
      <sz val="12"/>
      <name val="Helv"/>
    </font>
    <font>
      <b/>
      <vertAlign val="superscript"/>
      <sz val="10"/>
      <color theme="3" tint="-0.249977111117893"/>
      <name val="Cambria"/>
      <family val="1"/>
      <scheme val="major"/>
    </font>
    <font>
      <b/>
      <sz val="10"/>
      <color theme="3" tint="-0.249977111117893"/>
      <name val="Helv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6"/>
      <color theme="3" tint="-0.249977111117893"/>
      <name val="Cambria"/>
      <family val="1"/>
      <scheme val="major"/>
    </font>
    <font>
      <sz val="8"/>
      <color theme="3" tint="-0.249977111117893"/>
      <name val="Cambria"/>
      <family val="1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2"/>
        <bgColor indexed="15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91" fillId="0" borderId="0"/>
    <xf numFmtId="37" fontId="92" fillId="0" borderId="0" applyNumberFormat="0" applyFont="0" applyFill="0"/>
    <xf numFmtId="41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1" fillId="0" borderId="0"/>
    <xf numFmtId="0" fontId="2" fillId="0" borderId="0"/>
    <xf numFmtId="0" fontId="11" fillId="12" borderId="0"/>
    <xf numFmtId="0" fontId="11" fillId="12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90" fillId="0" borderId="0"/>
    <xf numFmtId="189" fontId="90" fillId="0" borderId="0"/>
    <xf numFmtId="189" fontId="90" fillId="0" borderId="0"/>
    <xf numFmtId="189" fontId="90" fillId="0" borderId="0"/>
    <xf numFmtId="189" fontId="9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90" fillId="0" borderId="0"/>
    <xf numFmtId="187" fontId="90" fillId="0" borderId="0"/>
    <xf numFmtId="0" fontId="90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189" fontId="90" fillId="0" borderId="0"/>
    <xf numFmtId="0" fontId="2" fillId="0" borderId="0"/>
    <xf numFmtId="189" fontId="90" fillId="0" borderId="0"/>
    <xf numFmtId="189" fontId="90" fillId="0" borderId="0"/>
    <xf numFmtId="189" fontId="90" fillId="0" borderId="0"/>
    <xf numFmtId="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190" fontId="94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3" fillId="0" borderId="0"/>
    <xf numFmtId="43" fontId="10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638">
    <xf numFmtId="0" fontId="0" fillId="0" borderId="0" xfId="0"/>
    <xf numFmtId="0" fontId="3" fillId="0" borderId="0" xfId="1" applyFont="1" applyBorder="1" applyAlignment="1"/>
    <xf numFmtId="0" fontId="4" fillId="0" borderId="0" xfId="1" applyFont="1"/>
    <xf numFmtId="0" fontId="5" fillId="0" borderId="0" xfId="1" applyFont="1" applyBorder="1" applyAlignment="1"/>
    <xf numFmtId="165" fontId="3" fillId="0" borderId="0" xfId="1" applyNumberFormat="1" applyFont="1" applyBorder="1" applyAlignment="1"/>
    <xf numFmtId="0" fontId="6" fillId="0" borderId="0" xfId="1" applyFont="1"/>
    <xf numFmtId="165" fontId="7" fillId="3" borderId="0" xfId="2" applyNumberFormat="1" applyFont="1" applyFill="1" applyBorder="1"/>
    <xf numFmtId="165" fontId="6" fillId="3" borderId="0" xfId="2" applyNumberFormat="1" applyFont="1" applyFill="1" applyBorder="1"/>
    <xf numFmtId="165" fontId="6" fillId="3" borderId="0" xfId="2" applyNumberFormat="1" applyFont="1" applyFill="1" applyBorder="1" applyAlignment="1" applyProtection="1">
      <alignment horizontal="right"/>
    </xf>
    <xf numFmtId="165" fontId="6" fillId="3" borderId="0" xfId="1" applyNumberFormat="1" applyFont="1" applyFill="1"/>
    <xf numFmtId="165" fontId="6" fillId="3" borderId="0" xfId="2" applyNumberFormat="1" applyFont="1" applyFill="1" applyBorder="1" applyAlignment="1">
      <alignment horizontal="right"/>
    </xf>
    <xf numFmtId="0" fontId="6" fillId="3" borderId="0" xfId="1" applyFont="1" applyFill="1" applyBorder="1"/>
    <xf numFmtId="0" fontId="6" fillId="3" borderId="0" xfId="1" applyFont="1" applyFill="1"/>
    <xf numFmtId="165" fontId="7" fillId="3" borderId="0" xfId="2" applyNumberFormat="1" applyFont="1" applyFill="1" applyBorder="1" applyAlignment="1">
      <alignment horizontal="right"/>
    </xf>
    <xf numFmtId="167" fontId="6" fillId="3" borderId="0" xfId="2" applyNumberFormat="1" applyFont="1" applyFill="1" applyBorder="1"/>
    <xf numFmtId="0" fontId="7" fillId="3" borderId="0" xfId="2" applyNumberFormat="1" applyFont="1" applyFill="1" applyBorder="1"/>
    <xf numFmtId="165" fontId="7" fillId="3" borderId="0" xfId="2" applyNumberFormat="1" applyFont="1" applyFill="1" applyBorder="1" applyAlignment="1" applyProtection="1">
      <alignment horizontal="right"/>
    </xf>
    <xf numFmtId="0" fontId="6" fillId="3" borderId="0" xfId="2" applyNumberFormat="1" applyFont="1" applyFill="1" applyBorder="1"/>
    <xf numFmtId="165" fontId="7" fillId="3" borderId="0" xfId="1" applyNumberFormat="1" applyFont="1" applyFill="1"/>
    <xf numFmtId="43" fontId="6" fillId="3" borderId="0" xfId="2" applyFont="1" applyFill="1" applyBorder="1"/>
    <xf numFmtId="165" fontId="6" fillId="3" borderId="0" xfId="1" applyNumberFormat="1" applyFont="1" applyFill="1" applyBorder="1"/>
    <xf numFmtId="165" fontId="7" fillId="3" borderId="0" xfId="1" applyNumberFormat="1" applyFont="1" applyFill="1" applyBorder="1"/>
    <xf numFmtId="165" fontId="7" fillId="3" borderId="4" xfId="2" applyNumberFormat="1" applyFont="1" applyFill="1" applyBorder="1"/>
    <xf numFmtId="165" fontId="7" fillId="3" borderId="4" xfId="1" applyNumberFormat="1" applyFont="1" applyFill="1" applyBorder="1"/>
    <xf numFmtId="0" fontId="8" fillId="0" borderId="0" xfId="1" applyFont="1"/>
    <xf numFmtId="165" fontId="4" fillId="0" borderId="0" xfId="1" applyNumberFormat="1" applyFont="1"/>
    <xf numFmtId="167" fontId="4" fillId="0" borderId="0" xfId="1" applyNumberFormat="1" applyFont="1"/>
    <xf numFmtId="0" fontId="4" fillId="0" borderId="0" xfId="1" applyFont="1" applyBorder="1"/>
    <xf numFmtId="165" fontId="4" fillId="0" borderId="0" xfId="1" applyNumberFormat="1" applyFont="1" applyBorder="1"/>
    <xf numFmtId="0" fontId="7" fillId="2" borderId="0" xfId="9" applyFont="1" applyFill="1" applyBorder="1" applyAlignment="1" applyProtection="1">
      <alignment horizontal="center"/>
    </xf>
    <xf numFmtId="168" fontId="6" fillId="3" borderId="0" xfId="9" applyNumberFormat="1" applyFont="1" applyFill="1" applyBorder="1" applyProtection="1"/>
    <xf numFmtId="0" fontId="6" fillId="3" borderId="0" xfId="9" applyFont="1" applyFill="1" applyBorder="1" applyAlignment="1" applyProtection="1">
      <alignment horizontal="right"/>
    </xf>
    <xf numFmtId="0" fontId="6" fillId="0" borderId="0" xfId="9" applyFont="1" applyBorder="1"/>
    <xf numFmtId="168" fontId="6" fillId="0" borderId="0" xfId="9" applyNumberFormat="1" applyFont="1" applyBorder="1"/>
    <xf numFmtId="165" fontId="6" fillId="3" borderId="0" xfId="9" applyNumberFormat="1" applyFont="1" applyFill="1" applyBorder="1" applyProtection="1"/>
    <xf numFmtId="43" fontId="6" fillId="0" borderId="0" xfId="12" applyFont="1" applyBorder="1"/>
    <xf numFmtId="0" fontId="7" fillId="2" borderId="4" xfId="9" applyFont="1" applyFill="1" applyBorder="1" applyAlignment="1" applyProtection="1">
      <alignment horizontal="center"/>
    </xf>
    <xf numFmtId="168" fontId="6" fillId="3" borderId="4" xfId="9" applyNumberFormat="1" applyFont="1" applyFill="1" applyBorder="1" applyProtection="1"/>
    <xf numFmtId="2" fontId="6" fillId="3" borderId="4" xfId="9" applyNumberFormat="1" applyFont="1" applyFill="1" applyBorder="1" applyAlignment="1" applyProtection="1">
      <alignment horizontal="right"/>
    </xf>
    <xf numFmtId="0" fontId="8" fillId="0" borderId="0" xfId="9" applyFont="1" applyBorder="1"/>
    <xf numFmtId="167" fontId="7" fillId="3" borderId="0" xfId="3" applyNumberFormat="1" applyFont="1" applyFill="1" applyBorder="1"/>
    <xf numFmtId="167" fontId="7" fillId="3" borderId="0" xfId="9" applyNumberFormat="1" applyFont="1" applyFill="1"/>
    <xf numFmtId="0" fontId="7" fillId="0" borderId="0" xfId="9" applyFont="1"/>
    <xf numFmtId="167" fontId="6" fillId="3" borderId="0" xfId="3" applyNumberFormat="1" applyFont="1" applyFill="1" applyBorder="1"/>
    <xf numFmtId="167" fontId="6" fillId="3" borderId="0" xfId="9" applyNumberFormat="1" applyFont="1" applyFill="1"/>
    <xf numFmtId="0" fontId="6" fillId="0" borderId="0" xfId="9" applyFont="1"/>
    <xf numFmtId="167" fontId="6" fillId="3" borderId="0" xfId="3" applyNumberFormat="1" applyFont="1" applyFill="1" applyBorder="1" applyAlignment="1">
      <alignment horizontal="right"/>
    </xf>
    <xf numFmtId="0" fontId="6" fillId="3" borderId="0" xfId="9" applyFont="1" applyFill="1"/>
    <xf numFmtId="0" fontId="6" fillId="0" borderId="0" xfId="9" applyFont="1" applyFill="1"/>
    <xf numFmtId="167" fontId="6" fillId="3" borderId="0" xfId="3" quotePrefix="1" applyNumberFormat="1" applyFont="1" applyFill="1" applyBorder="1" applyAlignment="1">
      <alignment horizontal="right"/>
    </xf>
    <xf numFmtId="167" fontId="7" fillId="3" borderId="4" xfId="3" applyNumberFormat="1" applyFont="1" applyFill="1" applyBorder="1"/>
    <xf numFmtId="0" fontId="8" fillId="0" borderId="0" xfId="9" applyFont="1"/>
    <xf numFmtId="0" fontId="16" fillId="0" borderId="0" xfId="9" applyFont="1"/>
    <xf numFmtId="0" fontId="4" fillId="0" borderId="0" xfId="9" applyFont="1" applyAlignment="1">
      <alignment horizontal="center"/>
    </xf>
    <xf numFmtId="0" fontId="4" fillId="0" borderId="0" xfId="9" applyFont="1"/>
    <xf numFmtId="0" fontId="6" fillId="0" borderId="0" xfId="9" applyFont="1" applyBorder="1" applyAlignment="1">
      <alignment horizontal="center"/>
    </xf>
    <xf numFmtId="165" fontId="6" fillId="3" borderId="0" xfId="3" applyNumberFormat="1" applyFont="1" applyFill="1" applyBorder="1"/>
    <xf numFmtId="167" fontId="6" fillId="0" borderId="0" xfId="3" applyNumberFormat="1" applyFont="1" applyFill="1" applyBorder="1"/>
    <xf numFmtId="0" fontId="6" fillId="0" borderId="0" xfId="9" applyFont="1" applyFill="1" applyBorder="1"/>
    <xf numFmtId="167" fontId="6" fillId="0" borderId="0" xfId="9" applyNumberFormat="1" applyFont="1" applyFill="1"/>
    <xf numFmtId="167" fontId="6" fillId="3" borderId="0" xfId="3" applyNumberFormat="1" applyFont="1" applyFill="1"/>
    <xf numFmtId="167" fontId="6" fillId="0" borderId="0" xfId="9" applyNumberFormat="1" applyFont="1"/>
    <xf numFmtId="166" fontId="6" fillId="0" borderId="0" xfId="9" applyNumberFormat="1" applyFont="1"/>
    <xf numFmtId="165" fontId="6" fillId="3" borderId="0" xfId="9" applyNumberFormat="1" applyFont="1" applyFill="1" applyBorder="1" applyAlignment="1"/>
    <xf numFmtId="165" fontId="6" fillId="3" borderId="0" xfId="3" applyNumberFormat="1" applyFont="1" applyFill="1" applyBorder="1" applyProtection="1"/>
    <xf numFmtId="167" fontId="6" fillId="3" borderId="0" xfId="3" applyNumberFormat="1" applyFont="1" applyFill="1" applyBorder="1" applyProtection="1"/>
    <xf numFmtId="165" fontId="6" fillId="0" borderId="0" xfId="3" applyNumberFormat="1" applyFont="1" applyFill="1" applyBorder="1" applyProtection="1"/>
    <xf numFmtId="167" fontId="6" fillId="0" borderId="0" xfId="3" applyNumberFormat="1" applyFont="1" applyFill="1" applyBorder="1" applyProtection="1"/>
    <xf numFmtId="165" fontId="6" fillId="0" borderId="0" xfId="9" applyNumberFormat="1" applyFont="1" applyFill="1" applyBorder="1" applyAlignment="1"/>
    <xf numFmtId="165" fontId="6" fillId="0" borderId="0" xfId="9" applyNumberFormat="1" applyFont="1" applyFill="1"/>
    <xf numFmtId="0" fontId="9" fillId="0" borderId="0" xfId="9" applyFont="1"/>
    <xf numFmtId="165" fontId="6" fillId="0" borderId="0" xfId="9" applyNumberFormat="1" applyFont="1"/>
    <xf numFmtId="0" fontId="6" fillId="0" borderId="0" xfId="9" applyFont="1" applyAlignment="1">
      <alignment vertical="center"/>
    </xf>
    <xf numFmtId="43" fontId="7" fillId="2" borderId="4" xfId="2" applyFont="1" applyFill="1" applyBorder="1" applyAlignment="1">
      <alignment horizontal="right"/>
    </xf>
    <xf numFmtId="0" fontId="22" fillId="0" borderId="0" xfId="1" applyFont="1" applyBorder="1" applyAlignment="1"/>
    <xf numFmtId="168" fontId="4" fillId="3" borderId="0" xfId="9" applyNumberFormat="1" applyFont="1" applyFill="1" applyBorder="1" applyProtection="1"/>
    <xf numFmtId="0" fontId="3" fillId="2" borderId="2" xfId="9" applyFont="1" applyFill="1" applyBorder="1" applyProtection="1"/>
    <xf numFmtId="0" fontId="3" fillId="2" borderId="0" xfId="9" applyFont="1" applyFill="1" applyBorder="1" applyAlignment="1" applyProtection="1">
      <alignment horizontal="right"/>
    </xf>
    <xf numFmtId="0" fontId="23" fillId="0" borderId="0" xfId="0" applyFont="1"/>
    <xf numFmtId="0" fontId="3" fillId="2" borderId="0" xfId="9" applyFont="1" applyFill="1" applyBorder="1" applyProtection="1"/>
    <xf numFmtId="0" fontId="3" fillId="2" borderId="4" xfId="9" applyFont="1" applyFill="1" applyBorder="1" applyProtection="1"/>
    <xf numFmtId="0" fontId="3" fillId="2" borderId="4" xfId="9" applyFont="1" applyFill="1" applyBorder="1" applyAlignment="1" applyProtection="1">
      <alignment horizontal="right"/>
    </xf>
    <xf numFmtId="0" fontId="24" fillId="0" borderId="0" xfId="9" applyFont="1" applyBorder="1"/>
    <xf numFmtId="168" fontId="12" fillId="0" borderId="0" xfId="9" applyNumberFormat="1" applyFont="1" applyBorder="1" applyAlignment="1" applyProtection="1">
      <alignment horizontal="center"/>
    </xf>
    <xf numFmtId="168" fontId="15" fillId="3" borderId="0" xfId="9" applyNumberFormat="1" applyFont="1" applyFill="1" applyBorder="1" applyAlignment="1" applyProtection="1">
      <alignment horizontal="right"/>
    </xf>
    <xf numFmtId="171" fontId="14" fillId="2" borderId="0" xfId="9" applyNumberFormat="1" applyFont="1" applyFill="1" applyBorder="1" applyAlignment="1" applyProtection="1">
      <alignment horizontal="center"/>
    </xf>
    <xf numFmtId="2" fontId="15" fillId="3" borderId="0" xfId="9" applyNumberFormat="1" applyFont="1" applyFill="1" applyBorder="1" applyAlignment="1" applyProtection="1">
      <alignment horizontal="right"/>
    </xf>
    <xf numFmtId="168" fontId="14" fillId="2" borderId="0" xfId="9" applyNumberFormat="1" applyFont="1" applyFill="1" applyBorder="1" applyAlignment="1" applyProtection="1">
      <alignment horizontal="center"/>
    </xf>
    <xf numFmtId="0" fontId="14" fillId="2" borderId="0" xfId="3" applyNumberFormat="1" applyFont="1" applyFill="1" applyBorder="1" applyAlignment="1" applyProtection="1">
      <alignment horizontal="center"/>
    </xf>
    <xf numFmtId="1" fontId="14" fillId="2" borderId="0" xfId="3" applyNumberFormat="1" applyFont="1" applyFill="1" applyBorder="1" applyAlignment="1" applyProtection="1">
      <alignment horizontal="center"/>
    </xf>
    <xf numFmtId="0" fontId="14" fillId="2" borderId="4" xfId="3" applyNumberFormat="1" applyFont="1" applyFill="1" applyBorder="1" applyAlignment="1" applyProtection="1">
      <alignment horizontal="center"/>
    </xf>
    <xf numFmtId="168" fontId="15" fillId="3" borderId="4" xfId="9" applyNumberFormat="1" applyFont="1" applyFill="1" applyBorder="1" applyAlignment="1" applyProtection="1">
      <alignment horizontal="right"/>
    </xf>
    <xf numFmtId="168" fontId="14" fillId="0" borderId="0" xfId="9" applyNumberFormat="1" applyFont="1" applyBorder="1" applyAlignment="1" applyProtection="1">
      <alignment horizontal="center"/>
    </xf>
    <xf numFmtId="173" fontId="15" fillId="3" borderId="0" xfId="9" applyNumberFormat="1" applyFont="1" applyFill="1" applyBorder="1" applyAlignment="1" applyProtection="1">
      <alignment horizontal="right"/>
    </xf>
    <xf numFmtId="173" fontId="6" fillId="0" borderId="0" xfId="9" applyNumberFormat="1" applyFont="1" applyBorder="1"/>
    <xf numFmtId="0" fontId="7" fillId="0" borderId="0" xfId="9" applyFont="1" applyBorder="1" applyProtection="1"/>
    <xf numFmtId="168" fontId="6" fillId="3" borderId="0" xfId="9" applyNumberFormat="1" applyFont="1" applyFill="1" applyBorder="1" applyAlignment="1" applyProtection="1">
      <alignment horizontal="right"/>
    </xf>
    <xf numFmtId="0" fontId="7" fillId="0" borderId="0" xfId="9" applyFont="1" applyBorder="1" applyAlignment="1" applyProtection="1">
      <alignment horizontal="center"/>
    </xf>
    <xf numFmtId="168" fontId="7" fillId="0" borderId="0" xfId="9" applyNumberFormat="1" applyFont="1" applyBorder="1" applyProtection="1"/>
    <xf numFmtId="0" fontId="16" fillId="0" borderId="0" xfId="9" applyFont="1" applyProtection="1"/>
    <xf numFmtId="0" fontId="25" fillId="0" borderId="0" xfId="9" applyFont="1" applyProtection="1"/>
    <xf numFmtId="0" fontId="7" fillId="2" borderId="2" xfId="9" applyFont="1" applyFill="1" applyBorder="1" applyAlignment="1" applyProtection="1">
      <alignment horizontal="center"/>
    </xf>
    <xf numFmtId="0" fontId="3" fillId="2" borderId="4" xfId="9" applyFont="1" applyFill="1" applyBorder="1" applyAlignment="1">
      <alignment vertical="center"/>
    </xf>
    <xf numFmtId="0" fontId="3" fillId="2" borderId="4" xfId="9" applyFont="1" applyFill="1" applyBorder="1" applyAlignment="1">
      <alignment horizontal="right"/>
    </xf>
    <xf numFmtId="43" fontId="3" fillId="2" borderId="4" xfId="4" applyFont="1" applyFill="1" applyBorder="1" applyAlignment="1">
      <alignment horizontal="right"/>
    </xf>
    <xf numFmtId="0" fontId="4" fillId="0" borderId="0" xfId="11" applyFont="1" applyBorder="1"/>
    <xf numFmtId="0" fontId="3" fillId="2" borderId="0" xfId="11" applyFont="1" applyFill="1" applyBorder="1" applyAlignment="1" applyProtection="1">
      <alignment horizontal="center"/>
    </xf>
    <xf numFmtId="0" fontId="3" fillId="2" borderId="4" xfId="11" applyFont="1" applyFill="1" applyBorder="1" applyAlignment="1" applyProtection="1">
      <alignment horizontal="center"/>
    </xf>
    <xf numFmtId="37" fontId="4" fillId="3" borderId="0" xfId="11" applyNumberFormat="1" applyFont="1" applyFill="1" applyBorder="1" applyAlignment="1" applyProtection="1">
      <alignment horizontal="right"/>
    </xf>
    <xf numFmtId="174" fontId="4" fillId="3" borderId="0" xfId="11" applyNumberFormat="1" applyFont="1" applyFill="1" applyBorder="1" applyAlignment="1" applyProtection="1">
      <alignment horizontal="right"/>
    </xf>
    <xf numFmtId="37" fontId="4" fillId="3" borderId="0" xfId="11" applyNumberFormat="1" applyFont="1" applyFill="1" applyBorder="1" applyAlignment="1" applyProtection="1"/>
    <xf numFmtId="174" fontId="4" fillId="3" borderId="0" xfId="11" applyNumberFormat="1" applyFont="1" applyFill="1" applyBorder="1" applyAlignment="1" applyProtection="1"/>
    <xf numFmtId="37" fontId="4" fillId="3" borderId="0" xfId="7" applyNumberFormat="1" applyFont="1" applyFill="1" applyBorder="1" applyAlignment="1" applyProtection="1"/>
    <xf numFmtId="37" fontId="4" fillId="3" borderId="0" xfId="11" quotePrefix="1" applyNumberFormat="1" applyFont="1" applyFill="1" applyBorder="1" applyAlignment="1">
      <alignment horizontal="right"/>
    </xf>
    <xf numFmtId="37" fontId="4" fillId="3" borderId="0" xfId="7" applyNumberFormat="1" applyFont="1" applyFill="1" applyBorder="1" applyAlignment="1"/>
    <xf numFmtId="174" fontId="4" fillId="3" borderId="0" xfId="11" quotePrefix="1" applyNumberFormat="1" applyFont="1" applyFill="1" applyBorder="1" applyAlignment="1">
      <alignment horizontal="right"/>
    </xf>
    <xf numFmtId="174" fontId="4" fillId="3" borderId="0" xfId="7" applyNumberFormat="1" applyFont="1" applyFill="1" applyBorder="1" applyAlignment="1"/>
    <xf numFmtId="37" fontId="4" fillId="3" borderId="0" xfId="11" applyNumberFormat="1" applyFont="1" applyFill="1" applyBorder="1" applyAlignment="1">
      <alignment horizontal="right"/>
    </xf>
    <xf numFmtId="174" fontId="4" fillId="3" borderId="0" xfId="11" applyNumberFormat="1" applyFont="1" applyFill="1" applyBorder="1" applyAlignment="1">
      <alignment horizontal="right"/>
    </xf>
    <xf numFmtId="174" fontId="4" fillId="3" borderId="0" xfId="11" applyNumberFormat="1" applyFont="1" applyFill="1" applyBorder="1" applyAlignment="1"/>
    <xf numFmtId="170" fontId="4" fillId="0" borderId="0" xfId="11" applyNumberFormat="1" applyFont="1" applyBorder="1"/>
    <xf numFmtId="37" fontId="4" fillId="3" borderId="0" xfId="11" applyNumberFormat="1" applyFont="1" applyFill="1" applyBorder="1" applyAlignment="1"/>
    <xf numFmtId="37" fontId="4" fillId="3" borderId="0" xfId="7" applyNumberFormat="1" applyFont="1" applyFill="1" applyBorder="1" applyAlignment="1" applyProtection="1">
      <alignment horizontal="right"/>
    </xf>
    <xf numFmtId="167" fontId="4" fillId="3" borderId="0" xfId="7" applyNumberFormat="1" applyFont="1" applyFill="1" applyBorder="1" applyAlignment="1" applyProtection="1">
      <alignment horizontal="right"/>
    </xf>
    <xf numFmtId="167" fontId="4" fillId="3" borderId="0" xfId="7" applyNumberFormat="1" applyFont="1" applyFill="1" applyBorder="1" applyAlignment="1">
      <alignment horizontal="right"/>
    </xf>
    <xf numFmtId="167" fontId="4" fillId="3" borderId="0" xfId="7" applyNumberFormat="1" applyFont="1" applyFill="1" applyBorder="1" applyAlignment="1"/>
    <xf numFmtId="0" fontId="3" fillId="2" borderId="0" xfId="11" applyFont="1" applyFill="1" applyBorder="1" applyAlignment="1">
      <alignment horizontal="center"/>
    </xf>
    <xf numFmtId="37" fontId="4" fillId="3" borderId="0" xfId="7" applyNumberFormat="1" applyFont="1" applyFill="1" applyBorder="1" applyAlignment="1">
      <alignment horizontal="right"/>
    </xf>
    <xf numFmtId="170" fontId="4" fillId="3" borderId="0" xfId="7" applyNumberFormat="1" applyFont="1" applyFill="1" applyBorder="1" applyAlignment="1">
      <alignment horizontal="right"/>
    </xf>
    <xf numFmtId="37" fontId="4" fillId="3" borderId="4" xfId="7" applyNumberFormat="1" applyFont="1" applyFill="1" applyBorder="1" applyAlignment="1">
      <alignment horizontal="right"/>
    </xf>
    <xf numFmtId="170" fontId="4" fillId="3" borderId="4" xfId="7" applyNumberFormat="1" applyFont="1" applyFill="1" applyBorder="1" applyAlignment="1">
      <alignment horizontal="right"/>
    </xf>
    <xf numFmtId="167" fontId="4" fillId="3" borderId="4" xfId="7" applyNumberFormat="1" applyFont="1" applyFill="1" applyBorder="1" applyAlignment="1">
      <alignment horizontal="right"/>
    </xf>
    <xf numFmtId="0" fontId="6" fillId="0" borderId="0" xfId="11" applyFont="1" applyBorder="1"/>
    <xf numFmtId="0" fontId="4" fillId="0" borderId="0" xfId="11" applyFont="1" applyBorder="1" applyAlignment="1" applyProtection="1">
      <alignment horizontal="right"/>
    </xf>
    <xf numFmtId="170" fontId="4" fillId="0" borderId="0" xfId="11" applyNumberFormat="1" applyFont="1" applyBorder="1" applyAlignment="1"/>
    <xf numFmtId="41" fontId="4" fillId="0" borderId="0" xfId="7" applyNumberFormat="1" applyFont="1" applyBorder="1" applyAlignment="1"/>
    <xf numFmtId="0" fontId="4" fillId="0" borderId="0" xfId="11" applyFont="1" applyBorder="1" applyAlignment="1"/>
    <xf numFmtId="168" fontId="7" fillId="2" borderId="0" xfId="9" applyNumberFormat="1" applyFont="1" applyFill="1" applyBorder="1" applyAlignment="1" applyProtection="1">
      <alignment horizontal="center"/>
    </xf>
    <xf numFmtId="168" fontId="7" fillId="2" borderId="0" xfId="9" applyNumberFormat="1" applyFont="1" applyFill="1" applyBorder="1" applyAlignment="1" applyProtection="1">
      <alignment horizontal="right"/>
    </xf>
    <xf numFmtId="168" fontId="7" fillId="2" borderId="4" xfId="9" applyNumberFormat="1" applyFont="1" applyFill="1" applyBorder="1" applyAlignment="1" applyProtection="1">
      <alignment horizontal="center"/>
    </xf>
    <xf numFmtId="168" fontId="7" fillId="2" borderId="4" xfId="9" applyNumberFormat="1" applyFont="1" applyFill="1" applyBorder="1" applyAlignment="1" applyProtection="1">
      <alignment horizontal="right"/>
    </xf>
    <xf numFmtId="0" fontId="4" fillId="3" borderId="0" xfId="9" applyFont="1" applyFill="1" applyBorder="1" applyProtection="1"/>
    <xf numFmtId="168" fontId="4" fillId="3" borderId="4" xfId="9" applyNumberFormat="1" applyFont="1" applyFill="1" applyBorder="1" applyProtection="1"/>
    <xf numFmtId="0" fontId="3" fillId="2" borderId="2" xfId="9" applyFont="1" applyFill="1" applyBorder="1" applyAlignment="1" applyProtection="1">
      <alignment horizontal="right"/>
    </xf>
    <xf numFmtId="0" fontId="7" fillId="2" borderId="0" xfId="9" applyFont="1" applyFill="1" applyBorder="1" applyAlignment="1">
      <alignment horizontal="center"/>
    </xf>
    <xf numFmtId="0" fontId="7" fillId="2" borderId="4" xfId="9" applyFont="1" applyFill="1" applyBorder="1" applyAlignment="1">
      <alignment horizontal="center"/>
    </xf>
    <xf numFmtId="0" fontId="4" fillId="0" borderId="0" xfId="11" applyFont="1" applyBorder="1" applyAlignment="1">
      <alignment vertical="center"/>
    </xf>
    <xf numFmtId="39" fontId="3" fillId="0" borderId="0" xfId="11" applyNumberFormat="1" applyFont="1" applyFill="1" applyBorder="1" applyAlignment="1" applyProtection="1">
      <alignment horizontal="right" vertical="center"/>
    </xf>
    <xf numFmtId="4" fontId="3" fillId="0" borderId="0" xfId="11" applyNumberFormat="1" applyFont="1" applyFill="1" applyBorder="1" applyAlignment="1" applyProtection="1">
      <alignment horizontal="right" vertical="center"/>
    </xf>
    <xf numFmtId="4" fontId="3" fillId="0" borderId="0" xfId="11" applyNumberFormat="1" applyFont="1" applyBorder="1" applyAlignment="1">
      <alignment horizontal="right" vertical="center"/>
    </xf>
    <xf numFmtId="0" fontId="17" fillId="0" borderId="0" xfId="11" applyFont="1" applyFill="1" applyBorder="1" applyAlignment="1">
      <alignment horizontal="left" vertical="center" wrapText="1"/>
    </xf>
    <xf numFmtId="39" fontId="3" fillId="0" borderId="0" xfId="11" applyNumberFormat="1" applyFont="1" applyFill="1" applyBorder="1" applyAlignment="1" applyProtection="1">
      <alignment horizontal="right"/>
    </xf>
    <xf numFmtId="0" fontId="30" fillId="0" borderId="0" xfId="11" applyFont="1" applyBorder="1"/>
    <xf numFmtId="165" fontId="6" fillId="3" borderId="0" xfId="9" applyNumberFormat="1" applyFont="1" applyFill="1" applyBorder="1" applyAlignment="1">
      <alignment horizontal="right"/>
    </xf>
    <xf numFmtId="165" fontId="6" fillId="0" borderId="0" xfId="9" applyNumberFormat="1" applyFont="1" applyFill="1" applyBorder="1" applyAlignment="1">
      <alignment horizontal="right"/>
    </xf>
    <xf numFmtId="165" fontId="6" fillId="3" borderId="4" xfId="9" applyNumberFormat="1" applyFont="1" applyFill="1" applyBorder="1" applyAlignment="1">
      <alignment horizontal="right"/>
    </xf>
    <xf numFmtId="0" fontId="6" fillId="0" borderId="0" xfId="9" applyFont="1" applyProtection="1"/>
    <xf numFmtId="39" fontId="7" fillId="0" borderId="0" xfId="9" applyNumberFormat="1" applyFont="1" applyProtection="1"/>
    <xf numFmtId="0" fontId="7" fillId="0" borderId="0" xfId="9" applyFont="1" applyProtection="1"/>
    <xf numFmtId="172" fontId="6" fillId="0" borderId="0" xfId="9" applyNumberFormat="1" applyFont="1" applyFill="1" applyBorder="1" applyAlignment="1" applyProtection="1">
      <alignment horizontal="left"/>
    </xf>
    <xf numFmtId="0" fontId="6" fillId="0" borderId="0" xfId="9" applyFont="1" applyBorder="1" applyProtection="1"/>
    <xf numFmtId="0" fontId="7" fillId="0" borderId="0" xfId="9" applyFont="1" applyBorder="1" applyAlignment="1" applyProtection="1">
      <alignment horizontal="right"/>
    </xf>
    <xf numFmtId="168" fontId="7" fillId="0" borderId="0" xfId="9" applyNumberFormat="1" applyFont="1" applyBorder="1" applyAlignment="1" applyProtection="1"/>
    <xf numFmtId="175" fontId="7" fillId="0" borderId="0" xfId="9" applyNumberFormat="1" applyFont="1" applyBorder="1" applyProtection="1"/>
    <xf numFmtId="175" fontId="7" fillId="0" borderId="0" xfId="9" applyNumberFormat="1" applyFont="1" applyBorder="1" applyAlignment="1" applyProtection="1">
      <alignment horizontal="center"/>
    </xf>
    <xf numFmtId="0" fontId="31" fillId="0" borderId="0" xfId="9" applyFont="1"/>
    <xf numFmtId="0" fontId="7" fillId="2" borderId="9" xfId="9" applyFont="1" applyFill="1" applyBorder="1" applyAlignment="1" applyProtection="1">
      <alignment horizontal="center"/>
    </xf>
    <xf numFmtId="0" fontId="7" fillId="2" borderId="9" xfId="9" applyFont="1" applyFill="1" applyBorder="1" applyAlignment="1" applyProtection="1">
      <alignment horizontal="right"/>
    </xf>
    <xf numFmtId="165" fontId="6" fillId="3" borderId="0" xfId="3" applyNumberFormat="1" applyFont="1" applyFill="1" applyBorder="1" applyAlignment="1" applyProtection="1">
      <alignment horizontal="right"/>
    </xf>
    <xf numFmtId="43" fontId="6" fillId="0" borderId="0" xfId="6" applyFont="1"/>
    <xf numFmtId="2" fontId="6" fillId="0" borderId="0" xfId="6" applyNumberFormat="1" applyFont="1"/>
    <xf numFmtId="176" fontId="7" fillId="0" borderId="0" xfId="9" applyNumberFormat="1" applyFont="1" applyBorder="1" applyAlignment="1" applyProtection="1"/>
    <xf numFmtId="176" fontId="7" fillId="0" borderId="0" xfId="9" applyNumberFormat="1" applyFont="1" applyAlignment="1" applyProtection="1"/>
    <xf numFmtId="0" fontId="31" fillId="5" borderId="0" xfId="9" applyFont="1" applyFill="1"/>
    <xf numFmtId="0" fontId="7" fillId="2" borderId="2" xfId="9" applyFont="1" applyFill="1" applyBorder="1" applyAlignment="1" applyProtection="1">
      <alignment horizontal="right"/>
    </xf>
    <xf numFmtId="0" fontId="6" fillId="5" borderId="0" xfId="9" applyFont="1" applyFill="1"/>
    <xf numFmtId="0" fontId="7" fillId="2" borderId="0" xfId="9" applyFont="1" applyFill="1" applyBorder="1" applyProtection="1"/>
    <xf numFmtId="0" fontId="7" fillId="2" borderId="0" xfId="9" applyFont="1" applyFill="1" applyBorder="1" applyAlignment="1" applyProtection="1">
      <alignment horizontal="right"/>
    </xf>
    <xf numFmtId="0" fontId="7" fillId="2" borderId="4" xfId="9" applyFont="1" applyFill="1" applyBorder="1" applyAlignment="1" applyProtection="1">
      <alignment horizontal="right"/>
    </xf>
    <xf numFmtId="172" fontId="6" fillId="3" borderId="0" xfId="9" applyNumberFormat="1" applyFont="1" applyFill="1" applyBorder="1" applyAlignment="1" applyProtection="1">
      <alignment horizontal="right"/>
    </xf>
    <xf numFmtId="37" fontId="6" fillId="3" borderId="0" xfId="9" applyNumberFormat="1" applyFont="1" applyFill="1" applyBorder="1" applyAlignment="1" applyProtection="1">
      <alignment horizontal="right"/>
    </xf>
    <xf numFmtId="0" fontId="6" fillId="3" borderId="0" xfId="9" applyFont="1" applyFill="1" applyBorder="1" applyAlignment="1">
      <alignment horizontal="right"/>
    </xf>
    <xf numFmtId="0" fontId="6" fillId="3" borderId="4" xfId="9" applyFont="1" applyFill="1" applyBorder="1" applyAlignment="1">
      <alignment horizontal="right"/>
    </xf>
    <xf numFmtId="37" fontId="6" fillId="3" borderId="4" xfId="9" applyNumberFormat="1" applyFont="1" applyFill="1" applyBorder="1" applyAlignment="1" applyProtection="1">
      <alignment horizontal="right"/>
    </xf>
    <xf numFmtId="0" fontId="6" fillId="5" borderId="0" xfId="9" applyFont="1" applyFill="1" applyAlignment="1">
      <alignment horizontal="center"/>
    </xf>
    <xf numFmtId="0" fontId="31" fillId="0" borderId="0" xfId="0" applyFont="1"/>
    <xf numFmtId="0" fontId="6" fillId="0" borderId="0" xfId="0" applyFont="1"/>
    <xf numFmtId="0" fontId="7" fillId="2" borderId="4" xfId="0" applyFont="1" applyFill="1" applyBorder="1" applyProtection="1"/>
    <xf numFmtId="0" fontId="7" fillId="2" borderId="4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37" fontId="6" fillId="3" borderId="12" xfId="0" applyNumberFormat="1" applyFont="1" applyFill="1" applyBorder="1" applyAlignment="1" applyProtection="1">
      <alignment horizontal="center"/>
    </xf>
    <xf numFmtId="172" fontId="6" fillId="3" borderId="5" xfId="0" applyNumberFormat="1" applyFont="1" applyFill="1" applyBorder="1" applyAlignment="1" applyProtection="1">
      <alignment horizontal="center"/>
    </xf>
    <xf numFmtId="172" fontId="6" fillId="3" borderId="0" xfId="0" applyNumberFormat="1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37" fontId="6" fillId="0" borderId="12" xfId="0" applyNumberFormat="1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center"/>
    </xf>
    <xf numFmtId="37" fontId="6" fillId="3" borderId="14" xfId="0" applyNumberFormat="1" applyFont="1" applyFill="1" applyBorder="1" applyAlignment="1" applyProtection="1">
      <alignment horizontal="center"/>
    </xf>
    <xf numFmtId="172" fontId="6" fillId="3" borderId="16" xfId="0" applyNumberFormat="1" applyFont="1" applyFill="1" applyBorder="1" applyAlignment="1" applyProtection="1">
      <alignment horizontal="center"/>
    </xf>
    <xf numFmtId="172" fontId="6" fillId="3" borderId="2" xfId="0" applyNumberFormat="1" applyFont="1" applyFill="1" applyBorder="1" applyAlignment="1" applyProtection="1">
      <alignment horizontal="center"/>
    </xf>
    <xf numFmtId="0" fontId="32" fillId="0" borderId="0" xfId="0" applyFont="1"/>
    <xf numFmtId="37" fontId="6" fillId="3" borderId="5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37" fontId="6" fillId="3" borderId="18" xfId="0" applyNumberFormat="1" applyFont="1" applyFill="1" applyBorder="1" applyAlignment="1" applyProtection="1">
      <alignment horizontal="center"/>
    </xf>
    <xf numFmtId="37" fontId="6" fillId="3" borderId="20" xfId="0" applyNumberFormat="1" applyFont="1" applyFill="1" applyBorder="1" applyAlignment="1" applyProtection="1">
      <alignment horizontal="center"/>
    </xf>
    <xf numFmtId="37" fontId="6" fillId="3" borderId="17" xfId="0" applyNumberFormat="1" applyFont="1" applyFill="1" applyBorder="1" applyAlignment="1" applyProtection="1">
      <alignment horizontal="center"/>
    </xf>
    <xf numFmtId="169" fontId="7" fillId="3" borderId="13" xfId="2" applyNumberFormat="1" applyFont="1" applyFill="1" applyBorder="1" applyAlignment="1">
      <alignment horizontal="center"/>
    </xf>
    <xf numFmtId="169" fontId="7" fillId="3" borderId="11" xfId="2" applyNumberFormat="1" applyFont="1" applyFill="1" applyBorder="1" applyAlignment="1">
      <alignment horizontal="center"/>
    </xf>
    <xf numFmtId="169" fontId="7" fillId="3" borderId="13" xfId="2" applyNumberFormat="1" applyFont="1" applyFill="1" applyBorder="1" applyAlignment="1" applyProtection="1">
      <alignment horizontal="center"/>
    </xf>
    <xf numFmtId="169" fontId="7" fillId="3" borderId="6" xfId="2" applyNumberFormat="1" applyFont="1" applyFill="1" applyBorder="1" applyAlignment="1">
      <alignment horizontal="center"/>
    </xf>
    <xf numFmtId="169" fontId="7" fillId="3" borderId="4" xfId="2" applyNumberFormat="1" applyFont="1" applyFill="1" applyBorder="1" applyAlignment="1">
      <alignment horizontal="center"/>
    </xf>
    <xf numFmtId="0" fontId="31" fillId="0" borderId="0" xfId="9" applyFont="1" applyBorder="1"/>
    <xf numFmtId="39" fontId="6" fillId="3" borderId="0" xfId="9" applyNumberFormat="1" applyFont="1" applyFill="1" applyBorder="1" applyAlignment="1" applyProtection="1">
      <alignment horizontal="right"/>
    </xf>
    <xf numFmtId="2" fontId="6" fillId="0" borderId="0" xfId="9" applyNumberFormat="1" applyFont="1" applyFill="1" applyBorder="1" applyAlignment="1" applyProtection="1">
      <alignment horizontal="right"/>
    </xf>
    <xf numFmtId="177" fontId="6" fillId="0" borderId="0" xfId="9" applyNumberFormat="1" applyFont="1"/>
    <xf numFmtId="0" fontId="6" fillId="0" borderId="0" xfId="9" applyFont="1" applyAlignment="1" applyProtection="1">
      <alignment horizontal="center"/>
    </xf>
    <xf numFmtId="0" fontId="13" fillId="0" borderId="0" xfId="9" applyFont="1" applyBorder="1" applyAlignment="1" applyProtection="1"/>
    <xf numFmtId="0" fontId="13" fillId="0" borderId="0" xfId="9" applyFont="1" applyBorder="1" applyProtection="1"/>
    <xf numFmtId="39" fontId="6" fillId="0" borderId="0" xfId="9" applyNumberFormat="1" applyFont="1"/>
    <xf numFmtId="0" fontId="6" fillId="3" borderId="0" xfId="9" applyFont="1" applyFill="1" applyBorder="1"/>
    <xf numFmtId="2" fontId="6" fillId="3" borderId="24" xfId="9" applyNumberFormat="1" applyFont="1" applyFill="1" applyBorder="1"/>
    <xf numFmtId="2" fontId="6" fillId="3" borderId="0" xfId="9" applyNumberFormat="1" applyFont="1" applyFill="1" applyBorder="1"/>
    <xf numFmtId="2" fontId="6" fillId="3" borderId="24" xfId="9" applyNumberFormat="1" applyFont="1" applyFill="1" applyBorder="1" applyProtection="1"/>
    <xf numFmtId="2" fontId="6" fillId="3" borderId="0" xfId="9" applyNumberFormat="1" applyFont="1" applyFill="1" applyBorder="1" applyProtection="1"/>
    <xf numFmtId="2" fontId="7" fillId="2" borderId="0" xfId="9" applyNumberFormat="1" applyFont="1" applyFill="1" applyBorder="1" applyAlignment="1" applyProtection="1">
      <alignment horizontal="center"/>
    </xf>
    <xf numFmtId="2" fontId="7" fillId="2" borderId="4" xfId="9" applyNumberFormat="1" applyFont="1" applyFill="1" applyBorder="1" applyAlignment="1" applyProtection="1">
      <alignment horizontal="center"/>
    </xf>
    <xf numFmtId="2" fontId="6" fillId="3" borderId="8" xfId="9" applyNumberFormat="1" applyFont="1" applyFill="1" applyBorder="1" applyProtection="1"/>
    <xf numFmtId="2" fontId="6" fillId="3" borderId="4" xfId="9" applyNumberFormat="1" applyFont="1" applyFill="1" applyBorder="1" applyProtection="1"/>
    <xf numFmtId="0" fontId="16" fillId="0" borderId="0" xfId="9" applyFont="1" applyBorder="1"/>
    <xf numFmtId="0" fontId="7" fillId="0" borderId="0" xfId="9" applyFont="1" applyAlignment="1">
      <alignment horizontal="center"/>
    </xf>
    <xf numFmtId="0" fontId="7" fillId="0" borderId="0" xfId="9" applyFont="1" applyAlignment="1" applyProtection="1">
      <alignment horizontal="center"/>
    </xf>
    <xf numFmtId="0" fontId="6" fillId="0" borderId="0" xfId="9" applyFont="1" applyAlignment="1">
      <alignment horizontal="center"/>
    </xf>
    <xf numFmtId="0" fontId="7" fillId="2" borderId="5" xfId="9" applyFont="1" applyFill="1" applyBorder="1" applyAlignment="1" applyProtection="1">
      <alignment horizontal="right"/>
    </xf>
    <xf numFmtId="0" fontId="7" fillId="2" borderId="12" xfId="9" applyFont="1" applyFill="1" applyBorder="1" applyAlignment="1" applyProtection="1">
      <alignment horizontal="right"/>
    </xf>
    <xf numFmtId="0" fontId="7" fillId="2" borderId="6" xfId="9" applyFont="1" applyFill="1" applyBorder="1" applyAlignment="1" applyProtection="1">
      <alignment horizontal="right"/>
    </xf>
    <xf numFmtId="0" fontId="7" fillId="2" borderId="13" xfId="9" applyFont="1" applyFill="1" applyBorder="1" applyAlignment="1" applyProtection="1">
      <alignment horizontal="right"/>
    </xf>
    <xf numFmtId="171" fontId="7" fillId="2" borderId="0" xfId="9" applyNumberFormat="1" applyFont="1" applyFill="1" applyBorder="1" applyAlignment="1" applyProtection="1">
      <alignment horizontal="center"/>
    </xf>
    <xf numFmtId="168" fontId="6" fillId="0" borderId="0" xfId="9" applyNumberFormat="1" applyFont="1" applyFill="1" applyBorder="1" applyProtection="1"/>
    <xf numFmtId="172" fontId="7" fillId="2" borderId="0" xfId="9" applyNumberFormat="1" applyFont="1" applyFill="1" applyBorder="1" applyAlignment="1" applyProtection="1">
      <alignment horizontal="center"/>
    </xf>
    <xf numFmtId="168" fontId="6" fillId="0" borderId="0" xfId="9" applyNumberFormat="1" applyFont="1"/>
    <xf numFmtId="168" fontId="6" fillId="3" borderId="4" xfId="9" applyNumberFormat="1" applyFont="1" applyFill="1" applyBorder="1" applyAlignment="1" applyProtection="1">
      <alignment horizontal="right"/>
    </xf>
    <xf numFmtId="0" fontId="7" fillId="2" borderId="4" xfId="9" applyFont="1" applyFill="1" applyBorder="1"/>
    <xf numFmtId="0" fontId="7" fillId="2" borderId="4" xfId="9" applyFont="1" applyFill="1" applyBorder="1" applyAlignment="1">
      <alignment horizontal="right"/>
    </xf>
    <xf numFmtId="43" fontId="7" fillId="2" borderId="4" xfId="9" applyNumberFormat="1" applyFont="1" applyFill="1" applyBorder="1" applyAlignment="1">
      <alignment horizontal="center"/>
    </xf>
    <xf numFmtId="0" fontId="27" fillId="0" borderId="0" xfId="9" applyFont="1" applyBorder="1" applyAlignment="1">
      <alignment horizontal="left"/>
    </xf>
    <xf numFmtId="0" fontId="33" fillId="0" borderId="0" xfId="9" applyFont="1" applyBorder="1"/>
    <xf numFmtId="0" fontId="3" fillId="2" borderId="4" xfId="9" applyFont="1" applyFill="1" applyBorder="1"/>
    <xf numFmtId="0" fontId="3" fillId="2" borderId="4" xfId="9" applyFont="1" applyFill="1" applyBorder="1" applyAlignment="1">
      <alignment horizontal="center"/>
    </xf>
    <xf numFmtId="43" fontId="3" fillId="2" borderId="4" xfId="9" applyNumberFormat="1" applyFont="1" applyFill="1" applyBorder="1" applyAlignment="1">
      <alignment horizontal="center"/>
    </xf>
    <xf numFmtId="0" fontId="3" fillId="0" borderId="0" xfId="9" applyFont="1"/>
    <xf numFmtId="178" fontId="13" fillId="0" borderId="0" xfId="9" applyNumberFormat="1" applyFont="1" applyAlignment="1" applyProtection="1"/>
    <xf numFmtId="180" fontId="7" fillId="2" borderId="4" xfId="9" applyNumberFormat="1" applyFont="1" applyFill="1" applyBorder="1" applyProtection="1"/>
    <xf numFmtId="179" fontId="7" fillId="2" borderId="4" xfId="3" applyNumberFormat="1" applyFont="1" applyFill="1" applyBorder="1" applyProtection="1"/>
    <xf numFmtId="17" fontId="7" fillId="2" borderId="4" xfId="9" applyNumberFormat="1" applyFont="1" applyFill="1" applyBorder="1" applyAlignment="1">
      <alignment horizontal="right"/>
    </xf>
    <xf numFmtId="0" fontId="32" fillId="0" borderId="0" xfId="9" applyFont="1"/>
    <xf numFmtId="167" fontId="15" fillId="3" borderId="0" xfId="9" applyNumberFormat="1" applyFont="1" applyFill="1" applyBorder="1" applyProtection="1"/>
    <xf numFmtId="0" fontId="32" fillId="0" borderId="0" xfId="9" applyFont="1" applyFill="1"/>
    <xf numFmtId="0" fontId="15" fillId="0" borderId="0" xfId="9" applyFont="1" applyFill="1" applyBorder="1" applyProtection="1"/>
    <xf numFmtId="178" fontId="15" fillId="0" borderId="0" xfId="9" applyNumberFormat="1" applyFont="1" applyBorder="1" applyProtection="1"/>
    <xf numFmtId="178" fontId="6" fillId="0" borderId="0" xfId="9" applyNumberFormat="1" applyFont="1" applyBorder="1"/>
    <xf numFmtId="178" fontId="7" fillId="0" borderId="0" xfId="9" applyNumberFormat="1" applyFont="1"/>
    <xf numFmtId="178" fontId="6" fillId="0" borderId="0" xfId="9" applyNumberFormat="1" applyFont="1"/>
    <xf numFmtId="17" fontId="7" fillId="2" borderId="4" xfId="9" applyNumberFormat="1" applyFont="1" applyFill="1" applyBorder="1" applyAlignment="1">
      <alignment horizontal="center"/>
    </xf>
    <xf numFmtId="165" fontId="14" fillId="3" borderId="0" xfId="9" applyNumberFormat="1" applyFont="1" applyFill="1" applyBorder="1" applyProtection="1"/>
    <xf numFmtId="167" fontId="14" fillId="3" borderId="0" xfId="9" applyNumberFormat="1" applyFont="1" applyFill="1" applyBorder="1" applyProtection="1"/>
    <xf numFmtId="168" fontId="14" fillId="3" borderId="0" xfId="9" applyNumberFormat="1" applyFont="1" applyFill="1" applyBorder="1" applyProtection="1"/>
    <xf numFmtId="165" fontId="15" fillId="3" borderId="0" xfId="9" applyNumberFormat="1" applyFont="1" applyFill="1" applyBorder="1" applyProtection="1"/>
    <xf numFmtId="168" fontId="6" fillId="3" borderId="0" xfId="9" applyNumberFormat="1" applyFont="1" applyFill="1"/>
    <xf numFmtId="168" fontId="15" fillId="3" borderId="0" xfId="9" applyNumberFormat="1" applyFont="1" applyFill="1" applyBorder="1" applyProtection="1"/>
    <xf numFmtId="43" fontId="6" fillId="3" borderId="0" xfId="9" applyNumberFormat="1" applyFont="1" applyFill="1"/>
    <xf numFmtId="0" fontId="6" fillId="4" borderId="0" xfId="9" applyFont="1" applyFill="1"/>
    <xf numFmtId="168" fontId="6" fillId="0" borderId="0" xfId="9" applyNumberFormat="1" applyFont="1" applyFill="1"/>
    <xf numFmtId="165" fontId="7" fillId="3" borderId="0" xfId="9" applyNumberFormat="1" applyFont="1" applyFill="1" applyBorder="1"/>
    <xf numFmtId="167" fontId="7" fillId="3" borderId="0" xfId="9" applyNumberFormat="1" applyFont="1" applyFill="1" applyBorder="1"/>
    <xf numFmtId="168" fontId="7" fillId="3" borderId="0" xfId="9" applyNumberFormat="1" applyFont="1" applyFill="1" applyBorder="1"/>
    <xf numFmtId="165" fontId="14" fillId="3" borderId="4" xfId="9" applyNumberFormat="1" applyFont="1" applyFill="1" applyBorder="1" applyProtection="1"/>
    <xf numFmtId="2" fontId="6" fillId="3" borderId="0" xfId="6" applyNumberFormat="1" applyFont="1" applyFill="1" applyBorder="1" applyAlignment="1" applyProtection="1">
      <alignment horizontal="center"/>
    </xf>
    <xf numFmtId="165" fontId="6" fillId="3" borderId="0" xfId="3" applyNumberFormat="1" applyFont="1" applyFill="1" applyBorder="1" applyAlignment="1">
      <alignment horizontal="center"/>
    </xf>
    <xf numFmtId="2" fontId="6" fillId="3" borderId="0" xfId="6" applyNumberFormat="1" applyFont="1" applyFill="1" applyBorder="1" applyAlignment="1">
      <alignment horizontal="center"/>
    </xf>
    <xf numFmtId="165" fontId="6" fillId="3" borderId="4" xfId="3" applyNumberFormat="1" applyFont="1" applyFill="1" applyBorder="1" applyAlignment="1">
      <alignment horizontal="center"/>
    </xf>
    <xf numFmtId="2" fontId="6" fillId="3" borderId="4" xfId="3" applyNumberFormat="1" applyFont="1" applyFill="1" applyBorder="1" applyAlignment="1">
      <alignment horizontal="center"/>
    </xf>
    <xf numFmtId="0" fontId="26" fillId="0" borderId="0" xfId="0" applyFont="1"/>
    <xf numFmtId="0" fontId="37" fillId="0" borderId="0" xfId="0" applyFont="1"/>
    <xf numFmtId="4" fontId="3" fillId="3" borderId="0" xfId="9" applyNumberFormat="1" applyFont="1" applyFill="1" applyBorder="1" applyProtection="1"/>
    <xf numFmtId="4" fontId="4" fillId="3" borderId="0" xfId="9" applyNumberFormat="1" applyFont="1" applyFill="1" applyBorder="1" applyProtection="1"/>
    <xf numFmtId="4" fontId="4" fillId="3" borderId="0" xfId="9" applyNumberFormat="1" applyFont="1" applyFill="1" applyBorder="1"/>
    <xf numFmtId="4" fontId="4" fillId="3" borderId="0" xfId="9" applyNumberFormat="1" applyFont="1" applyFill="1"/>
    <xf numFmtId="4" fontId="4" fillId="3" borderId="0" xfId="4" applyNumberFormat="1" applyFont="1" applyFill="1"/>
    <xf numFmtId="0" fontId="4" fillId="0" borderId="0" xfId="9" applyFont="1" applyBorder="1"/>
    <xf numFmtId="4" fontId="4" fillId="3" borderId="0" xfId="9" applyNumberFormat="1" applyFont="1" applyFill="1" applyBorder="1" applyAlignment="1" applyProtection="1">
      <alignment horizontal="right"/>
    </xf>
    <xf numFmtId="4" fontId="3" fillId="3" borderId="17" xfId="9" applyNumberFormat="1" applyFont="1" applyFill="1" applyBorder="1" applyProtection="1"/>
    <xf numFmtId="4" fontId="4" fillId="3" borderId="0" xfId="4" applyNumberFormat="1" applyFont="1" applyFill="1" applyBorder="1"/>
    <xf numFmtId="1" fontId="4" fillId="3" borderId="0" xfId="9" applyNumberFormat="1" applyFont="1" applyFill="1" applyBorder="1" applyProtection="1"/>
    <xf numFmtId="1" fontId="4" fillId="3" borderId="0" xfId="9" applyNumberFormat="1" applyFont="1" applyFill="1" applyBorder="1"/>
    <xf numFmtId="1" fontId="4" fillId="3" borderId="0" xfId="9" applyNumberFormat="1" applyFont="1" applyFill="1"/>
    <xf numFmtId="1" fontId="4" fillId="0" borderId="0" xfId="9" applyNumberFormat="1" applyFont="1"/>
    <xf numFmtId="4" fontId="4" fillId="3" borderId="4" xfId="9" applyNumberFormat="1" applyFont="1" applyFill="1" applyBorder="1" applyProtection="1"/>
    <xf numFmtId="0" fontId="4" fillId="0" borderId="0" xfId="9" applyFont="1" applyBorder="1" applyProtection="1"/>
    <xf numFmtId="0" fontId="7" fillId="9" borderId="4" xfId="9" applyFont="1" applyFill="1" applyBorder="1" applyAlignment="1">
      <alignment horizontal="center"/>
    </xf>
    <xf numFmtId="0" fontId="7" fillId="9" borderId="6" xfId="9" applyFont="1" applyFill="1" applyBorder="1" applyAlignment="1">
      <alignment horizontal="center"/>
    </xf>
    <xf numFmtId="0" fontId="7" fillId="2" borderId="0" xfId="9" applyFont="1" applyFill="1" applyBorder="1"/>
    <xf numFmtId="165" fontId="6" fillId="0" borderId="0" xfId="9" applyNumberFormat="1" applyFont="1" applyFill="1" applyBorder="1"/>
    <xf numFmtId="165" fontId="6" fillId="3" borderId="0" xfId="3" applyNumberFormat="1" applyFont="1" applyFill="1" applyBorder="1" applyAlignment="1">
      <alignment horizontal="right"/>
    </xf>
    <xf numFmtId="165" fontId="15" fillId="3" borderId="0" xfId="9" applyNumberFormat="1" applyFont="1" applyFill="1"/>
    <xf numFmtId="0" fontId="6" fillId="2" borderId="0" xfId="9" applyFont="1" applyFill="1" applyBorder="1"/>
    <xf numFmtId="165" fontId="7" fillId="0" borderId="0" xfId="9" applyNumberFormat="1" applyFont="1" applyFill="1" applyBorder="1"/>
    <xf numFmtId="165" fontId="15" fillId="0" borderId="0" xfId="9" applyNumberFormat="1" applyFont="1" applyFill="1"/>
    <xf numFmtId="165" fontId="6" fillId="8" borderId="0" xfId="9" applyNumberFormat="1" applyFont="1" applyFill="1" applyBorder="1" applyProtection="1"/>
    <xf numFmtId="165" fontId="6" fillId="11" borderId="0" xfId="9" applyNumberFormat="1" applyFont="1" applyFill="1" applyBorder="1" applyAlignment="1" applyProtection="1">
      <alignment horizontal="right"/>
    </xf>
    <xf numFmtId="165" fontId="15" fillId="3" borderId="0" xfId="9" applyNumberFormat="1" applyFont="1" applyFill="1" applyBorder="1"/>
    <xf numFmtId="165" fontId="6" fillId="0" borderId="4" xfId="9" applyNumberFormat="1" applyFont="1" applyFill="1" applyBorder="1"/>
    <xf numFmtId="165" fontId="6" fillId="3" borderId="4" xfId="3" applyNumberFormat="1" applyFont="1" applyFill="1" applyBorder="1" applyAlignment="1" applyProtection="1">
      <alignment horizontal="right"/>
    </xf>
    <xf numFmtId="165" fontId="6" fillId="3" borderId="4" xfId="3" applyNumberFormat="1" applyFont="1" applyFill="1" applyBorder="1" applyProtection="1"/>
    <xf numFmtId="165" fontId="6" fillId="11" borderId="4" xfId="9" applyNumberFormat="1" applyFont="1" applyFill="1" applyBorder="1" applyAlignment="1" applyProtection="1">
      <alignment horizontal="right"/>
    </xf>
    <xf numFmtId="165" fontId="15" fillId="3" borderId="4" xfId="9" applyNumberFormat="1" applyFont="1" applyFill="1" applyBorder="1"/>
    <xf numFmtId="0" fontId="13" fillId="12" borderId="0" xfId="9" applyFont="1" applyFill="1" applyBorder="1" applyAlignment="1">
      <alignment horizontal="center"/>
    </xf>
    <xf numFmtId="0" fontId="13" fillId="12" borderId="0" xfId="9" applyFont="1" applyFill="1" applyBorder="1" applyAlignment="1"/>
    <xf numFmtId="0" fontId="7" fillId="13" borderId="4" xfId="9" applyFont="1" applyFill="1" applyBorder="1" applyAlignment="1">
      <alignment horizontal="center"/>
    </xf>
    <xf numFmtId="165" fontId="7" fillId="0" borderId="0" xfId="9" applyNumberFormat="1" applyFont="1" applyFill="1" applyBorder="1" applyAlignment="1">
      <alignment horizontal="right"/>
    </xf>
    <xf numFmtId="165" fontId="7" fillId="12" borderId="0" xfId="3" applyNumberFormat="1" applyFont="1" applyFill="1" applyBorder="1" applyAlignment="1" applyProtection="1">
      <alignment horizontal="right"/>
    </xf>
    <xf numFmtId="165" fontId="7" fillId="3" borderId="0" xfId="3" applyNumberFormat="1" applyFont="1" applyFill="1" applyBorder="1" applyAlignment="1">
      <alignment horizontal="right"/>
    </xf>
    <xf numFmtId="165" fontId="7" fillId="3" borderId="0" xfId="9" applyNumberFormat="1" applyFont="1" applyFill="1" applyBorder="1" applyAlignment="1">
      <alignment horizontal="right"/>
    </xf>
    <xf numFmtId="165" fontId="6" fillId="12" borderId="0" xfId="3" applyNumberFormat="1" applyFont="1" applyFill="1" applyBorder="1" applyAlignment="1" applyProtection="1">
      <alignment horizontal="right"/>
    </xf>
    <xf numFmtId="165" fontId="6" fillId="12" borderId="0" xfId="3" applyNumberFormat="1" applyFont="1" applyFill="1" applyBorder="1" applyAlignment="1">
      <alignment horizontal="right"/>
    </xf>
    <xf numFmtId="165" fontId="7" fillId="0" borderId="0" xfId="9" applyNumberFormat="1" applyFont="1" applyFill="1" applyBorder="1" applyAlignment="1">
      <alignment horizontal="right" wrapText="1"/>
    </xf>
    <xf numFmtId="165" fontId="7" fillId="12" borderId="0" xfId="9" applyNumberFormat="1" applyFont="1" applyFill="1" applyBorder="1" applyAlignment="1" applyProtection="1">
      <alignment horizontal="right"/>
    </xf>
    <xf numFmtId="165" fontId="6" fillId="12" borderId="0" xfId="9" applyNumberFormat="1" applyFont="1" applyFill="1" applyBorder="1" applyAlignment="1" applyProtection="1">
      <alignment horizontal="right"/>
    </xf>
    <xf numFmtId="165" fontId="6" fillId="0" borderId="0" xfId="9" applyNumberFormat="1" applyFont="1" applyBorder="1" applyAlignment="1">
      <alignment horizontal="right"/>
    </xf>
    <xf numFmtId="0" fontId="7" fillId="0" borderId="0" xfId="9" applyFont="1" applyBorder="1"/>
    <xf numFmtId="165" fontId="6" fillId="0" borderId="4" xfId="9" applyNumberFormat="1" applyFont="1" applyFill="1" applyBorder="1" applyAlignment="1">
      <alignment horizontal="right"/>
    </xf>
    <xf numFmtId="165" fontId="6" fillId="12" borderId="4" xfId="9" applyNumberFormat="1" applyFont="1" applyFill="1" applyBorder="1" applyAlignment="1" applyProtection="1">
      <alignment horizontal="right"/>
    </xf>
    <xf numFmtId="165" fontId="6" fillId="3" borderId="4" xfId="3" applyNumberFormat="1" applyFont="1" applyFill="1" applyBorder="1" applyAlignment="1">
      <alignment horizontal="right"/>
    </xf>
    <xf numFmtId="0" fontId="12" fillId="0" borderId="0" xfId="9" applyFont="1" applyBorder="1" applyAlignment="1">
      <alignment horizontal="left" vertical="top"/>
    </xf>
    <xf numFmtId="0" fontId="24" fillId="0" borderId="0" xfId="9" applyFont="1" applyBorder="1" applyAlignment="1">
      <alignment horizontal="left"/>
    </xf>
    <xf numFmtId="0" fontId="3" fillId="2" borderId="4" xfId="9" applyFont="1" applyFill="1" applyBorder="1" applyAlignment="1"/>
    <xf numFmtId="17" fontId="3" fillId="2" borderId="4" xfId="9" quotePrefix="1" applyNumberFormat="1" applyFont="1" applyFill="1" applyBorder="1" applyAlignment="1">
      <alignment horizontal="right"/>
    </xf>
    <xf numFmtId="0" fontId="3" fillId="2" borderId="4" xfId="9" quotePrefix="1" applyFont="1" applyFill="1" applyBorder="1" applyAlignment="1">
      <alignment horizontal="right"/>
    </xf>
    <xf numFmtId="17" fontId="3" fillId="2" borderId="6" xfId="9" applyNumberFormat="1" applyFont="1" applyFill="1" applyBorder="1" applyAlignment="1">
      <alignment horizontal="right"/>
    </xf>
    <xf numFmtId="17" fontId="3" fillId="2" borderId="4" xfId="9" applyNumberFormat="1" applyFont="1" applyFill="1" applyBorder="1" applyAlignment="1">
      <alignment horizontal="right"/>
    </xf>
    <xf numFmtId="168" fontId="6" fillId="3" borderId="0" xfId="9" applyNumberFormat="1" applyFont="1" applyFill="1" applyBorder="1"/>
    <xf numFmtId="165" fontId="6" fillId="3" borderId="0" xfId="9" applyNumberFormat="1" applyFont="1" applyFill="1" applyBorder="1"/>
    <xf numFmtId="0" fontId="6" fillId="2" borderId="0" xfId="9" applyFont="1" applyFill="1" applyBorder="1" applyAlignment="1">
      <alignment wrapText="1"/>
    </xf>
    <xf numFmtId="3" fontId="6" fillId="3" borderId="0" xfId="9" applyNumberFormat="1" applyFont="1" applyFill="1" applyBorder="1" applyAlignment="1">
      <alignment horizontal="right"/>
    </xf>
    <xf numFmtId="0" fontId="7" fillId="2" borderId="0" xfId="9" applyFont="1" applyFill="1" applyBorder="1" applyAlignment="1">
      <alignment wrapText="1"/>
    </xf>
    <xf numFmtId="168" fontId="6" fillId="3" borderId="4" xfId="9" applyNumberFormat="1" applyFont="1" applyFill="1" applyBorder="1"/>
    <xf numFmtId="0" fontId="42" fillId="0" borderId="0" xfId="9" applyFont="1" applyFill="1" applyBorder="1"/>
    <xf numFmtId="0" fontId="42" fillId="0" borderId="0" xfId="9" applyFont="1" applyBorder="1"/>
    <xf numFmtId="0" fontId="9" fillId="0" borderId="0" xfId="9" applyFont="1" applyBorder="1"/>
    <xf numFmtId="43" fontId="7" fillId="3" borderId="0" xfId="4" applyFont="1" applyFill="1" applyBorder="1" applyProtection="1"/>
    <xf numFmtId="43" fontId="7" fillId="3" borderId="0" xfId="4" applyFont="1" applyFill="1" applyBorder="1"/>
    <xf numFmtId="43" fontId="6" fillId="3" borderId="0" xfId="4" applyFont="1" applyFill="1" applyBorder="1"/>
    <xf numFmtId="43" fontId="7" fillId="3" borderId="0" xfId="4" applyFont="1" applyFill="1" applyBorder="1" applyAlignment="1"/>
    <xf numFmtId="43" fontId="7" fillId="0" borderId="0" xfId="4" applyFont="1"/>
    <xf numFmtId="43" fontId="7" fillId="3" borderId="0" xfId="4" applyFont="1" applyFill="1" applyBorder="1" applyAlignment="1" applyProtection="1">
      <alignment horizontal="right"/>
    </xf>
    <xf numFmtId="43" fontId="6" fillId="3" borderId="0" xfId="4" applyFont="1" applyFill="1" applyBorder="1" applyProtection="1"/>
    <xf numFmtId="43" fontId="6" fillId="3" borderId="0" xfId="4" applyFont="1" applyFill="1" applyBorder="1" applyAlignment="1"/>
    <xf numFmtId="43" fontId="6" fillId="3" borderId="0" xfId="4" applyFont="1" applyFill="1" applyBorder="1" applyAlignment="1" applyProtection="1">
      <alignment horizontal="right"/>
    </xf>
    <xf numFmtId="43" fontId="7" fillId="3" borderId="0" xfId="4" applyFont="1" applyFill="1" applyBorder="1" applyAlignment="1" applyProtection="1">
      <alignment horizontal="center"/>
    </xf>
    <xf numFmtId="43" fontId="7" fillId="3" borderId="17" xfId="4" applyFont="1" applyFill="1" applyBorder="1" applyProtection="1"/>
    <xf numFmtId="43" fontId="7" fillId="3" borderId="17" xfId="4" applyFont="1" applyFill="1" applyBorder="1" applyAlignment="1" applyProtection="1"/>
    <xf numFmtId="43" fontId="7" fillId="3" borderId="17" xfId="4" applyFont="1" applyFill="1" applyBorder="1"/>
    <xf numFmtId="167" fontId="6" fillId="3" borderId="0" xfId="4" applyNumberFormat="1" applyFont="1" applyFill="1" applyBorder="1"/>
    <xf numFmtId="43" fontId="7" fillId="3" borderId="0" xfId="4" applyFont="1" applyFill="1" applyBorder="1" applyAlignment="1">
      <alignment horizontal="center"/>
    </xf>
    <xf numFmtId="43" fontId="7" fillId="3" borderId="0" xfId="4" quotePrefix="1" applyFont="1" applyFill="1" applyBorder="1" applyAlignment="1">
      <alignment horizontal="center"/>
    </xf>
    <xf numFmtId="43" fontId="7" fillId="3" borderId="17" xfId="7" applyFont="1" applyFill="1" applyBorder="1"/>
    <xf numFmtId="43" fontId="6" fillId="0" borderId="0" xfId="9" applyNumberFormat="1" applyFont="1" applyBorder="1"/>
    <xf numFmtId="169" fontId="6" fillId="3" borderId="0" xfId="4" applyNumberFormat="1" applyFont="1" applyFill="1" applyBorder="1" applyProtection="1"/>
    <xf numFmtId="169" fontId="6" fillId="3" borderId="0" xfId="4" applyNumberFormat="1" applyFont="1" applyFill="1" applyBorder="1"/>
    <xf numFmtId="43" fontId="6" fillId="3" borderId="4" xfId="4" applyFont="1" applyFill="1" applyBorder="1" applyProtection="1"/>
    <xf numFmtId="0" fontId="7" fillId="2" borderId="9" xfId="11" applyFont="1" applyFill="1" applyBorder="1" applyAlignment="1">
      <alignment horizontal="right"/>
    </xf>
    <xf numFmtId="43" fontId="7" fillId="3" borderId="0" xfId="11" applyNumberFormat="1" applyFont="1" applyFill="1" applyBorder="1" applyAlignment="1">
      <alignment horizontal="center"/>
    </xf>
    <xf numFmtId="43" fontId="6" fillId="3" borderId="0" xfId="11" applyNumberFormat="1" applyFont="1" applyFill="1" applyBorder="1"/>
    <xf numFmtId="43" fontId="6" fillId="3" borderId="0" xfId="7" applyFont="1" applyFill="1" applyBorder="1"/>
    <xf numFmtId="43" fontId="7" fillId="3" borderId="0" xfId="11" applyNumberFormat="1" applyFont="1" applyFill="1" applyBorder="1"/>
    <xf numFmtId="43" fontId="7" fillId="3" borderId="0" xfId="7" applyFont="1" applyFill="1" applyBorder="1"/>
    <xf numFmtId="43" fontId="7" fillId="3" borderId="1" xfId="11" applyNumberFormat="1" applyFont="1" applyFill="1" applyBorder="1"/>
    <xf numFmtId="43" fontId="7" fillId="0" borderId="1" xfId="7" applyFont="1" applyBorder="1"/>
    <xf numFmtId="43" fontId="6" fillId="3" borderId="17" xfId="11" applyNumberFormat="1" applyFont="1" applyFill="1" applyBorder="1"/>
    <xf numFmtId="43" fontId="6" fillId="3" borderId="17" xfId="7" applyFont="1" applyFill="1" applyBorder="1"/>
    <xf numFmtId="4" fontId="6" fillId="3" borderId="0" xfId="11" applyNumberFormat="1" applyFont="1" applyFill="1" applyBorder="1"/>
    <xf numFmtId="4" fontId="6" fillId="3" borderId="0" xfId="7" applyNumberFormat="1" applyFont="1" applyFill="1" applyBorder="1"/>
    <xf numFmtId="43" fontId="7" fillId="3" borderId="1" xfId="7" applyFont="1" applyFill="1" applyBorder="1"/>
    <xf numFmtId="0" fontId="44" fillId="3" borderId="0" xfId="11" applyFont="1" applyFill="1" applyBorder="1"/>
    <xf numFmtId="167" fontId="17" fillId="3" borderId="0" xfId="7" applyNumberFormat="1" applyFont="1" applyFill="1" applyBorder="1"/>
    <xf numFmtId="43" fontId="17" fillId="0" borderId="0" xfId="7" applyFont="1" applyBorder="1"/>
    <xf numFmtId="0" fontId="42" fillId="0" borderId="0" xfId="11" applyFont="1"/>
    <xf numFmtId="0" fontId="4" fillId="0" borderId="0" xfId="11" applyFont="1"/>
    <xf numFmtId="0" fontId="7" fillId="2" borderId="34" xfId="11" applyFont="1" applyFill="1" applyBorder="1"/>
    <xf numFmtId="37" fontId="7" fillId="3" borderId="22" xfId="11" applyNumberFormat="1" applyFont="1" applyFill="1" applyBorder="1" applyAlignment="1">
      <alignment horizontal="right"/>
    </xf>
    <xf numFmtId="0" fontId="9" fillId="0" borderId="0" xfId="11" applyFont="1"/>
    <xf numFmtId="0" fontId="6" fillId="2" borderId="12" xfId="11" applyFont="1" applyFill="1" applyBorder="1" applyAlignment="1"/>
    <xf numFmtId="37" fontId="6" fillId="3" borderId="0" xfId="11" applyNumberFormat="1" applyFont="1" applyFill="1" applyBorder="1" applyAlignment="1">
      <alignment horizontal="right"/>
    </xf>
    <xf numFmtId="0" fontId="6" fillId="3" borderId="0" xfId="11" applyFont="1" applyFill="1" applyBorder="1" applyAlignment="1">
      <alignment horizontal="right"/>
    </xf>
    <xf numFmtId="37" fontId="6" fillId="3" borderId="0" xfId="11" applyNumberFormat="1" applyFont="1" applyFill="1" applyBorder="1"/>
    <xf numFmtId="0" fontId="6" fillId="3" borderId="0" xfId="11" applyFont="1" applyFill="1" applyBorder="1"/>
    <xf numFmtId="0" fontId="6" fillId="2" borderId="12" xfId="11" applyFont="1" applyFill="1" applyBorder="1"/>
    <xf numFmtId="0" fontId="6" fillId="3" borderId="1" xfId="11" applyFont="1" applyFill="1" applyBorder="1"/>
    <xf numFmtId="0" fontId="7" fillId="2" borderId="14" xfId="11" applyFont="1" applyFill="1" applyBorder="1"/>
    <xf numFmtId="37" fontId="7" fillId="3" borderId="2" xfId="11" applyNumberFormat="1" applyFont="1" applyFill="1" applyBorder="1"/>
    <xf numFmtId="169" fontId="6" fillId="3" borderId="0" xfId="7" applyNumberFormat="1" applyFont="1" applyFill="1" applyBorder="1" applyAlignment="1">
      <alignment horizontal="right"/>
    </xf>
    <xf numFmtId="0" fontId="6" fillId="2" borderId="35" xfId="11" applyFont="1" applyFill="1" applyBorder="1"/>
    <xf numFmtId="37" fontId="6" fillId="3" borderId="1" xfId="11" applyNumberFormat="1" applyFont="1" applyFill="1" applyBorder="1" applyAlignment="1">
      <alignment horizontal="right"/>
    </xf>
    <xf numFmtId="0" fontId="6" fillId="3" borderId="1" xfId="11" applyFont="1" applyFill="1" applyBorder="1" applyAlignment="1">
      <alignment horizontal="right"/>
    </xf>
    <xf numFmtId="0" fontId="7" fillId="2" borderId="12" xfId="11" applyFont="1" applyFill="1" applyBorder="1"/>
    <xf numFmtId="0" fontId="6" fillId="2" borderId="12" xfId="11" applyFont="1" applyFill="1" applyBorder="1" applyAlignment="1">
      <alignment horizontal="left"/>
    </xf>
    <xf numFmtId="0" fontId="9" fillId="0" borderId="0" xfId="11" applyFont="1" applyFill="1" applyBorder="1"/>
    <xf numFmtId="0" fontId="44" fillId="0" borderId="0" xfId="11" applyFont="1" applyFill="1" applyBorder="1"/>
    <xf numFmtId="0" fontId="30" fillId="0" borderId="0" xfId="11" applyFont="1" applyFill="1" applyBorder="1"/>
    <xf numFmtId="0" fontId="44" fillId="0" borderId="0" xfId="11" applyFont="1" applyFill="1" applyBorder="1" applyAlignment="1">
      <alignment horizontal="center"/>
    </xf>
    <xf numFmtId="0" fontId="44" fillId="0" borderId="0" xfId="11" applyFont="1" applyFill="1" applyBorder="1" applyAlignment="1">
      <alignment horizontal="right"/>
    </xf>
    <xf numFmtId="0" fontId="9" fillId="0" borderId="0" xfId="11" applyFont="1" applyBorder="1"/>
    <xf numFmtId="168" fontId="6" fillId="3" borderId="0" xfId="9" quotePrefix="1" applyNumberFormat="1" applyFont="1" applyFill="1" applyBorder="1" applyAlignment="1" applyProtection="1">
      <alignment horizontal="right"/>
    </xf>
    <xf numFmtId="167" fontId="6" fillId="3" borderId="0" xfId="3" applyNumberFormat="1" applyFont="1" applyFill="1" applyBorder="1" applyAlignment="1">
      <alignment horizontal="center"/>
    </xf>
    <xf numFmtId="0" fontId="25" fillId="0" borderId="0" xfId="9" applyFont="1" applyBorder="1"/>
    <xf numFmtId="0" fontId="3" fillId="0" borderId="0" xfId="11" applyFont="1"/>
    <xf numFmtId="0" fontId="3" fillId="0" borderId="0" xfId="11" applyFont="1" applyBorder="1"/>
    <xf numFmtId="0" fontId="3" fillId="2" borderId="12" xfId="11" applyFont="1" applyFill="1" applyBorder="1" applyAlignment="1">
      <alignment horizontal="center"/>
    </xf>
    <xf numFmtId="0" fontId="3" fillId="2" borderId="13" xfId="11" applyFont="1" applyFill="1" applyBorder="1" applyAlignment="1">
      <alignment horizontal="center"/>
    </xf>
    <xf numFmtId="0" fontId="3" fillId="2" borderId="4" xfId="11" applyFont="1" applyFill="1" applyBorder="1" applyAlignment="1">
      <alignment horizontal="center"/>
    </xf>
    <xf numFmtId="0" fontId="3" fillId="0" borderId="0" xfId="11" applyFont="1" applyAlignment="1">
      <alignment horizontal="center"/>
    </xf>
    <xf numFmtId="0" fontId="3" fillId="0" borderId="0" xfId="11" applyFont="1" applyFill="1" applyBorder="1" applyAlignment="1">
      <alignment horizontal="left"/>
    </xf>
    <xf numFmtId="0" fontId="43" fillId="0" borderId="0" xfId="9" applyFont="1"/>
    <xf numFmtId="0" fontId="3" fillId="2" borderId="0" xfId="9" applyFont="1" applyFill="1" applyBorder="1" applyAlignment="1">
      <alignment horizontal="center"/>
    </xf>
    <xf numFmtId="0" fontId="45" fillId="0" borderId="0" xfId="9" applyFont="1"/>
    <xf numFmtId="0" fontId="46" fillId="0" borderId="0" xfId="9" applyFont="1"/>
    <xf numFmtId="0" fontId="47" fillId="0" borderId="0" xfId="9" applyFont="1" applyAlignment="1">
      <alignment horizontal="center"/>
    </xf>
    <xf numFmtId="0" fontId="43" fillId="0" borderId="0" xfId="9" applyFont="1" applyAlignment="1">
      <alignment horizontal="center"/>
    </xf>
    <xf numFmtId="168" fontId="6" fillId="3" borderId="0" xfId="2" applyNumberFormat="1" applyFont="1" applyFill="1" applyBorder="1" applyAlignment="1">
      <alignment horizontal="center"/>
    </xf>
    <xf numFmtId="168" fontId="6" fillId="3" borderId="0" xfId="2" applyNumberFormat="1" applyFont="1" applyFill="1" applyAlignment="1">
      <alignment horizontal="center"/>
    </xf>
    <xf numFmtId="0" fontId="33" fillId="0" borderId="0" xfId="9" applyFont="1" applyAlignment="1"/>
    <xf numFmtId="0" fontId="42" fillId="0" borderId="0" xfId="9" applyFont="1"/>
    <xf numFmtId="0" fontId="18" fillId="0" borderId="0" xfId="9" applyFont="1"/>
    <xf numFmtId="168" fontId="6" fillId="3" borderId="0" xfId="3" applyNumberFormat="1" applyFont="1" applyFill="1" applyBorder="1" applyAlignment="1">
      <alignment horizontal="center"/>
    </xf>
    <xf numFmtId="168" fontId="6" fillId="3" borderId="5" xfId="3" applyNumberFormat="1" applyFont="1" applyFill="1" applyBorder="1" applyAlignment="1">
      <alignment horizontal="center"/>
    </xf>
    <xf numFmtId="168" fontId="6" fillId="3" borderId="4" xfId="3" applyNumberFormat="1" applyFont="1" applyFill="1" applyBorder="1" applyAlignment="1">
      <alignment horizontal="center"/>
    </xf>
    <xf numFmtId="168" fontId="6" fillId="3" borderId="6" xfId="3" applyNumberFormat="1" applyFont="1" applyFill="1" applyBorder="1" applyAlignment="1">
      <alignment horizontal="center"/>
    </xf>
    <xf numFmtId="0" fontId="3" fillId="2" borderId="12" xfId="9" applyFont="1" applyFill="1" applyBorder="1" applyAlignment="1">
      <alignment horizontal="center"/>
    </xf>
    <xf numFmtId="0" fontId="3" fillId="2" borderId="13" xfId="9" applyFont="1" applyFill="1" applyBorder="1" applyAlignment="1">
      <alignment horizontal="center"/>
    </xf>
    <xf numFmtId="0" fontId="42" fillId="0" borderId="0" xfId="1" applyFont="1"/>
    <xf numFmtId="0" fontId="33" fillId="0" borderId="0" xfId="9" applyFont="1" applyBorder="1" applyAlignment="1"/>
    <xf numFmtId="183" fontId="33" fillId="0" borderId="0" xfId="9" applyNumberFormat="1" applyFont="1" applyBorder="1" applyAlignment="1"/>
    <xf numFmtId="0" fontId="3" fillId="0" borderId="0" xfId="9" applyFont="1" applyAlignment="1">
      <alignment horizontal="center"/>
    </xf>
    <xf numFmtId="0" fontId="3" fillId="0" borderId="0" xfId="9" applyFont="1" applyFill="1"/>
    <xf numFmtId="0" fontId="3" fillId="2" borderId="32" xfId="9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3" fillId="2" borderId="38" xfId="9" applyFont="1" applyFill="1" applyBorder="1" applyAlignment="1">
      <alignment horizontal="center" vertical="center" wrapText="1"/>
    </xf>
    <xf numFmtId="0" fontId="4" fillId="0" borderId="0" xfId="0" applyFont="1"/>
    <xf numFmtId="0" fontId="37" fillId="0" borderId="0" xfId="0" applyFont="1" applyAlignment="1">
      <alignment horizontal="left"/>
    </xf>
    <xf numFmtId="0" fontId="27" fillId="0" borderId="0" xfId="9" applyFont="1" applyBorder="1" applyAlignment="1">
      <alignment horizontal="center"/>
    </xf>
    <xf numFmtId="0" fontId="13" fillId="0" borderId="0" xfId="9" applyFont="1" applyBorder="1" applyAlignment="1" applyProtection="1">
      <alignment horizontal="center"/>
    </xf>
    <xf numFmtId="0" fontId="13" fillId="0" borderId="0" xfId="9" applyFont="1" applyBorder="1" applyAlignment="1" applyProtection="1">
      <alignment horizontal="left"/>
    </xf>
    <xf numFmtId="0" fontId="7" fillId="2" borderId="22" xfId="9" applyFont="1" applyFill="1" applyBorder="1" applyAlignment="1" applyProtection="1">
      <alignment horizontal="center"/>
    </xf>
    <xf numFmtId="0" fontId="26" fillId="0" borderId="0" xfId="9" applyFont="1" applyBorder="1" applyAlignment="1">
      <alignment horizontal="left"/>
    </xf>
    <xf numFmtId="0" fontId="42" fillId="3" borderId="0" xfId="15" applyFont="1" applyFill="1" applyBorder="1" applyAlignment="1"/>
    <xf numFmtId="0" fontId="26" fillId="0" borderId="0" xfId="9" applyFont="1" applyBorder="1" applyAlignment="1">
      <alignment vertical="top"/>
    </xf>
    <xf numFmtId="0" fontId="52" fillId="0" borderId="0" xfId="9" applyFont="1" applyBorder="1" applyAlignment="1">
      <alignment vertical="top"/>
    </xf>
    <xf numFmtId="0" fontId="52" fillId="0" borderId="0" xfId="9" applyFont="1" applyBorder="1" applyAlignment="1">
      <alignment horizontal="center" vertical="top"/>
    </xf>
    <xf numFmtId="0" fontId="18" fillId="0" borderId="0" xfId="9" applyFont="1" applyAlignment="1">
      <alignment vertical="top"/>
    </xf>
    <xf numFmtId="167" fontId="7" fillId="3" borderId="0" xfId="3" applyNumberFormat="1" applyFont="1" applyFill="1" applyBorder="1" applyAlignment="1">
      <alignment horizontal="right"/>
    </xf>
    <xf numFmtId="167" fontId="7" fillId="3" borderId="0" xfId="3" applyNumberFormat="1" applyFont="1" applyFill="1" applyBorder="1" applyAlignment="1">
      <alignment horizontal="center"/>
    </xf>
    <xf numFmtId="167" fontId="6" fillId="3" borderId="0" xfId="3" applyNumberFormat="1" applyFont="1" applyFill="1" applyBorder="1" applyAlignment="1">
      <alignment horizontal="left"/>
    </xf>
    <xf numFmtId="167" fontId="7" fillId="3" borderId="4" xfId="3" applyNumberFormat="1" applyFont="1" applyFill="1" applyBorder="1" applyAlignment="1">
      <alignment horizontal="center"/>
    </xf>
    <xf numFmtId="0" fontId="53" fillId="0" borderId="0" xfId="15" applyFont="1" applyAlignment="1">
      <alignment horizontal="left"/>
    </xf>
    <xf numFmtId="0" fontId="53" fillId="0" borderId="0" xfId="15" applyFont="1"/>
    <xf numFmtId="167" fontId="7" fillId="3" borderId="4" xfId="9" applyNumberFormat="1" applyFont="1" applyFill="1" applyBorder="1"/>
    <xf numFmtId="0" fontId="42" fillId="0" borderId="0" xfId="1" applyFont="1" applyFill="1" applyBorder="1" applyAlignment="1"/>
    <xf numFmtId="166" fontId="7" fillId="2" borderId="12" xfId="1" applyNumberFormat="1" applyFont="1" applyFill="1" applyBorder="1" applyAlignment="1" applyProtection="1">
      <alignment horizontal="left"/>
    </xf>
    <xf numFmtId="166" fontId="6" fillId="2" borderId="12" xfId="1" applyNumberFormat="1" applyFont="1" applyFill="1" applyBorder="1" applyAlignment="1" applyProtection="1">
      <alignment horizontal="left" indent="4"/>
    </xf>
    <xf numFmtId="0" fontId="6" fillId="2" borderId="12" xfId="1" applyFont="1" applyFill="1" applyBorder="1"/>
    <xf numFmtId="166" fontId="7" fillId="2" borderId="12" xfId="1" applyNumberFormat="1" applyFont="1" applyFill="1" applyBorder="1" applyAlignment="1" applyProtection="1">
      <alignment horizontal="left" indent="1"/>
    </xf>
    <xf numFmtId="166" fontId="7" fillId="2" borderId="12" xfId="1" applyNumberFormat="1" applyFont="1" applyFill="1" applyBorder="1" applyAlignment="1" applyProtection="1">
      <alignment horizontal="left" indent="3"/>
    </xf>
    <xf numFmtId="0" fontId="7" fillId="2" borderId="12" xfId="1" applyFont="1" applyFill="1" applyBorder="1"/>
    <xf numFmtId="166" fontId="6" fillId="2" borderId="12" xfId="1" applyNumberFormat="1" applyFont="1" applyFill="1" applyBorder="1" applyAlignment="1" applyProtection="1">
      <alignment horizontal="left" indent="3"/>
    </xf>
    <xf numFmtId="166" fontId="6" fillId="2" borderId="12" xfId="1" applyNumberFormat="1" applyFont="1" applyFill="1" applyBorder="1" applyAlignment="1" applyProtection="1">
      <alignment horizontal="left" indent="2"/>
    </xf>
    <xf numFmtId="166" fontId="7" fillId="2" borderId="13" xfId="1" applyNumberFormat="1" applyFont="1" applyFill="1" applyBorder="1" applyAlignment="1" applyProtection="1">
      <alignment horizontal="left"/>
    </xf>
    <xf numFmtId="166" fontId="7" fillId="2" borderId="12" xfId="9" applyNumberFormat="1" applyFont="1" applyFill="1" applyBorder="1" applyAlignment="1" applyProtection="1">
      <alignment horizontal="left"/>
      <protection locked="0"/>
    </xf>
    <xf numFmtId="166" fontId="6" fillId="2" borderId="12" xfId="9" applyNumberFormat="1" applyFont="1" applyFill="1" applyBorder="1" applyAlignment="1" applyProtection="1">
      <alignment horizontal="left" indent="2"/>
      <protection locked="0"/>
    </xf>
    <xf numFmtId="166" fontId="6" fillId="2" borderId="12" xfId="9" applyNumberFormat="1" applyFont="1" applyFill="1" applyBorder="1" applyProtection="1">
      <protection locked="0"/>
    </xf>
    <xf numFmtId="166" fontId="6" fillId="2" borderId="12" xfId="9" applyNumberFormat="1" applyFont="1" applyFill="1" applyBorder="1" applyAlignment="1" applyProtection="1">
      <alignment horizontal="left" indent="3"/>
      <protection locked="0"/>
    </xf>
    <xf numFmtId="166" fontId="6" fillId="2" borderId="12" xfId="9" applyNumberFormat="1" applyFont="1" applyFill="1" applyBorder="1" applyAlignment="1" applyProtection="1">
      <alignment horizontal="left" indent="6"/>
      <protection locked="0"/>
    </xf>
    <xf numFmtId="166" fontId="7" fillId="2" borderId="12" xfId="9" applyNumberFormat="1" applyFont="1" applyFill="1" applyBorder="1" applyAlignment="1" applyProtection="1">
      <alignment horizontal="left" indent="3"/>
      <protection locked="0"/>
    </xf>
    <xf numFmtId="166" fontId="6" fillId="2" borderId="12" xfId="9" applyNumberFormat="1" applyFont="1" applyFill="1" applyBorder="1" applyAlignment="1" applyProtection="1">
      <alignment horizontal="left" indent="9"/>
      <protection locked="0"/>
    </xf>
    <xf numFmtId="166" fontId="6" fillId="2" borderId="12" xfId="9" applyNumberFormat="1" applyFont="1" applyFill="1" applyBorder="1" applyAlignment="1" applyProtection="1">
      <alignment horizontal="left" indent="5"/>
      <protection locked="0"/>
    </xf>
    <xf numFmtId="166" fontId="7" fillId="2" borderId="13" xfId="9" applyNumberFormat="1" applyFont="1" applyFill="1" applyBorder="1" applyAlignment="1" applyProtection="1">
      <alignment horizontal="left"/>
      <protection locked="0"/>
    </xf>
    <xf numFmtId="0" fontId="3" fillId="2" borderId="32" xfId="9" applyFont="1" applyFill="1" applyBorder="1" applyAlignment="1">
      <alignment vertical="center"/>
    </xf>
    <xf numFmtId="0" fontId="3" fillId="2" borderId="32" xfId="9" applyFont="1" applyFill="1" applyBorder="1"/>
    <xf numFmtId="0" fontId="3" fillId="2" borderId="32" xfId="9" applyFont="1" applyFill="1" applyBorder="1" applyAlignment="1"/>
    <xf numFmtId="167" fontId="6" fillId="3" borderId="0" xfId="9" applyNumberFormat="1" applyFont="1" applyFill="1" applyBorder="1"/>
    <xf numFmtId="0" fontId="52" fillId="0" borderId="4" xfId="9" applyFont="1" applyBorder="1" applyAlignment="1">
      <alignment vertical="top"/>
    </xf>
    <xf numFmtId="0" fontId="3" fillId="2" borderId="13" xfId="9" applyFont="1" applyFill="1" applyBorder="1"/>
    <xf numFmtId="166" fontId="6" fillId="2" borderId="12" xfId="9" applyNumberFormat="1" applyFont="1" applyFill="1" applyBorder="1" applyAlignment="1" applyProtection="1">
      <alignment horizontal="left" indent="4"/>
      <protection locked="0"/>
    </xf>
    <xf numFmtId="166" fontId="6" fillId="2" borderId="12" xfId="9" applyNumberFormat="1" applyFont="1" applyFill="1" applyBorder="1" applyAlignment="1" applyProtection="1">
      <alignment horizontal="left" indent="7"/>
      <protection locked="0"/>
    </xf>
    <xf numFmtId="0" fontId="27" fillId="0" borderId="0" xfId="9" applyFont="1" applyBorder="1" applyAlignment="1"/>
    <xf numFmtId="0" fontId="4" fillId="2" borderId="39" xfId="9" applyFont="1" applyFill="1" applyBorder="1"/>
    <xf numFmtId="0" fontId="4" fillId="2" borderId="32" xfId="9" applyFont="1" applyFill="1" applyBorder="1"/>
    <xf numFmtId="166" fontId="7" fillId="2" borderId="12" xfId="9" applyNumberFormat="1" applyFont="1" applyFill="1" applyBorder="1" applyAlignment="1" applyProtection="1">
      <alignment horizontal="left" indent="2"/>
      <protection locked="0"/>
    </xf>
    <xf numFmtId="166" fontId="7" fillId="6" borderId="12" xfId="9" applyNumberFormat="1" applyFont="1" applyFill="1" applyBorder="1" applyAlignment="1" applyProtection="1">
      <alignment horizontal="left" indent="2"/>
      <protection locked="0"/>
    </xf>
    <xf numFmtId="166" fontId="7" fillId="6" borderId="12" xfId="9" applyNumberFormat="1" applyFont="1" applyFill="1" applyBorder="1" applyAlignment="1" applyProtection="1">
      <alignment horizontal="left"/>
      <protection locked="0"/>
    </xf>
    <xf numFmtId="166" fontId="6" fillId="6" borderId="12" xfId="9" applyNumberFormat="1" applyFont="1" applyFill="1" applyBorder="1" applyProtection="1">
      <protection locked="0"/>
    </xf>
    <xf numFmtId="166" fontId="6" fillId="6" borderId="12" xfId="9" applyNumberFormat="1" applyFont="1" applyFill="1" applyBorder="1" applyAlignment="1" applyProtection="1">
      <alignment horizontal="left" indent="7"/>
      <protection locked="0"/>
    </xf>
    <xf numFmtId="166" fontId="20" fillId="2" borderId="12" xfId="9" applyNumberFormat="1" applyFont="1" applyFill="1" applyBorder="1" applyAlignment="1" applyProtection="1">
      <alignment horizontal="left"/>
      <protection locked="0"/>
    </xf>
    <xf numFmtId="166" fontId="7" fillId="2" borderId="12" xfId="9" applyNumberFormat="1" applyFont="1" applyFill="1" applyBorder="1" applyAlignment="1" applyProtection="1">
      <alignment horizontal="left" indent="4"/>
      <protection locked="0"/>
    </xf>
    <xf numFmtId="165" fontId="42" fillId="0" borderId="0" xfId="9" applyNumberFormat="1" applyFont="1"/>
    <xf numFmtId="167" fontId="42" fillId="0" borderId="0" xfId="9" applyNumberFormat="1" applyFont="1"/>
    <xf numFmtId="0" fontId="42" fillId="3" borderId="0" xfId="9" applyFont="1" applyFill="1"/>
    <xf numFmtId="0" fontId="26" fillId="3" borderId="0" xfId="9" applyFont="1" applyFill="1" applyBorder="1" applyAlignment="1">
      <alignment vertical="center"/>
    </xf>
    <xf numFmtId="0" fontId="3" fillId="2" borderId="39" xfId="9" applyFont="1" applyFill="1" applyBorder="1" applyAlignment="1">
      <alignment horizontal="center" wrapText="1"/>
    </xf>
    <xf numFmtId="0" fontId="56" fillId="0" borderId="0" xfId="0" applyFont="1"/>
    <xf numFmtId="0" fontId="26" fillId="0" borderId="1" xfId="9" applyFont="1" applyBorder="1" applyAlignment="1" applyProtection="1"/>
    <xf numFmtId="0" fontId="42" fillId="0" borderId="0" xfId="9" applyFont="1" applyFill="1" applyBorder="1" applyProtection="1"/>
    <xf numFmtId="0" fontId="45" fillId="0" borderId="0" xfId="9" applyFont="1" applyProtection="1"/>
    <xf numFmtId="3" fontId="6" fillId="3" borderId="0" xfId="9" applyNumberFormat="1" applyFont="1" applyFill="1" applyBorder="1" applyProtection="1"/>
    <xf numFmtId="37" fontId="6" fillId="3" borderId="0" xfId="9" applyNumberFormat="1" applyFont="1" applyFill="1" applyBorder="1" applyProtection="1"/>
    <xf numFmtId="3" fontId="6" fillId="3" borderId="0" xfId="9" applyNumberFormat="1" applyFont="1" applyFill="1"/>
    <xf numFmtId="3" fontId="6" fillId="3" borderId="0" xfId="9" applyNumberFormat="1" applyFont="1" applyFill="1" applyBorder="1"/>
    <xf numFmtId="3" fontId="7" fillId="3" borderId="0" xfId="9" applyNumberFormat="1" applyFont="1" applyFill="1" applyBorder="1"/>
    <xf numFmtId="168" fontId="7" fillId="3" borderId="0" xfId="9" applyNumberFormat="1" applyFont="1" applyFill="1"/>
    <xf numFmtId="0" fontId="31" fillId="0" borderId="0" xfId="9" applyFont="1" applyBorder="1" applyProtection="1"/>
    <xf numFmtId="165" fontId="45" fillId="0" borderId="0" xfId="9" applyNumberFormat="1" applyFont="1" applyBorder="1" applyProtection="1"/>
    <xf numFmtId="178" fontId="42" fillId="0" borderId="0" xfId="9" applyNumberFormat="1" applyFont="1" applyBorder="1" applyProtection="1"/>
    <xf numFmtId="0" fontId="42" fillId="0" borderId="0" xfId="9" applyFont="1" applyBorder="1" applyProtection="1"/>
    <xf numFmtId="0" fontId="7" fillId="2" borderId="13" xfId="9" applyFont="1" applyFill="1" applyBorder="1" applyProtection="1"/>
    <xf numFmtId="0" fontId="14" fillId="2" borderId="12" xfId="9" applyFont="1" applyFill="1" applyBorder="1" applyProtection="1"/>
    <xf numFmtId="0" fontId="15" fillId="2" borderId="12" xfId="9" applyFont="1" applyFill="1" applyBorder="1" applyProtection="1"/>
    <xf numFmtId="0" fontId="14" fillId="2" borderId="13" xfId="9" applyFont="1" applyFill="1" applyBorder="1" applyProtection="1"/>
    <xf numFmtId="0" fontId="7" fillId="2" borderId="39" xfId="9" applyFont="1" applyFill="1" applyBorder="1" applyAlignment="1" applyProtection="1">
      <alignment horizontal="right"/>
    </xf>
    <xf numFmtId="0" fontId="7" fillId="2" borderId="32" xfId="9" applyFont="1" applyFill="1" applyBorder="1" applyAlignment="1" applyProtection="1"/>
    <xf numFmtId="0" fontId="7" fillId="2" borderId="32" xfId="9" applyFont="1" applyFill="1" applyBorder="1" applyAlignment="1" applyProtection="1">
      <alignment horizontal="right"/>
    </xf>
    <xf numFmtId="0" fontId="7" fillId="2" borderId="32" xfId="9" applyFont="1" applyFill="1" applyBorder="1" applyAlignment="1">
      <alignment horizontal="center"/>
    </xf>
    <xf numFmtId="0" fontId="7" fillId="2" borderId="32" xfId="9" applyFont="1" applyFill="1" applyBorder="1" applyAlignment="1"/>
    <xf numFmtId="0" fontId="7" fillId="2" borderId="32" xfId="9" applyFont="1" applyFill="1" applyBorder="1" applyAlignment="1" applyProtection="1">
      <alignment horizontal="center"/>
    </xf>
    <xf numFmtId="43" fontId="42" fillId="0" borderId="0" xfId="6" applyFont="1"/>
    <xf numFmtId="178" fontId="45" fillId="0" borderId="0" xfId="9" applyNumberFormat="1" applyFont="1" applyBorder="1" applyProtection="1"/>
    <xf numFmtId="182" fontId="45" fillId="0" borderId="0" xfId="9" applyNumberFormat="1" applyFont="1" applyBorder="1"/>
    <xf numFmtId="167" fontId="45" fillId="0" borderId="0" xfId="3" applyNumberFormat="1" applyFont="1" applyBorder="1"/>
    <xf numFmtId="0" fontId="34" fillId="2" borderId="12" xfId="9" applyFont="1" applyFill="1" applyBorder="1" applyProtection="1"/>
    <xf numFmtId="0" fontId="14" fillId="2" borderId="12" xfId="9" applyFont="1" applyFill="1" applyBorder="1" applyAlignment="1" applyProtection="1">
      <alignment horizontal="left"/>
    </xf>
    <xf numFmtId="0" fontId="6" fillId="2" borderId="39" xfId="9" applyFont="1" applyFill="1" applyBorder="1" applyProtection="1"/>
    <xf numFmtId="178" fontId="7" fillId="2" borderId="32" xfId="9" applyNumberFormat="1" applyFont="1" applyFill="1" applyBorder="1" applyProtection="1"/>
    <xf numFmtId="178" fontId="6" fillId="2" borderId="32" xfId="9" applyNumberFormat="1" applyFont="1" applyFill="1" applyBorder="1" applyProtection="1"/>
    <xf numFmtId="0" fontId="6" fillId="2" borderId="32" xfId="9" applyFont="1" applyFill="1" applyBorder="1"/>
    <xf numFmtId="0" fontId="42" fillId="0" borderId="0" xfId="9" applyFont="1" applyProtection="1"/>
    <xf numFmtId="0" fontId="45" fillId="0" borderId="0" xfId="9" applyFont="1" applyBorder="1" applyProtection="1"/>
    <xf numFmtId="168" fontId="45" fillId="0" borderId="0" xfId="9" applyNumberFormat="1" applyFont="1" applyBorder="1" applyProtection="1"/>
    <xf numFmtId="168" fontId="42" fillId="0" borderId="0" xfId="9" applyNumberFormat="1" applyFont="1" applyBorder="1" applyProtection="1"/>
    <xf numFmtId="0" fontId="37" fillId="0" borderId="0" xfId="9" applyFont="1"/>
    <xf numFmtId="168" fontId="6" fillId="3" borderId="0" xfId="9" applyNumberFormat="1" applyFont="1" applyFill="1" applyBorder="1" applyAlignment="1" applyProtection="1">
      <alignment horizontal="center"/>
    </xf>
    <xf numFmtId="168" fontId="6" fillId="3" borderId="5" xfId="9" applyNumberFormat="1" applyFont="1" applyFill="1" applyBorder="1" applyProtection="1"/>
    <xf numFmtId="168" fontId="6" fillId="3" borderId="12" xfId="9" applyNumberFormat="1" applyFont="1" applyFill="1" applyBorder="1" applyProtection="1"/>
    <xf numFmtId="168" fontId="6" fillId="3" borderId="12" xfId="9" applyNumberFormat="1" applyFont="1" applyFill="1" applyBorder="1" applyAlignment="1" applyProtection="1">
      <alignment horizontal="right"/>
    </xf>
    <xf numFmtId="43" fontId="6" fillId="3" borderId="0" xfId="3" applyFont="1" applyFill="1" applyBorder="1" applyAlignment="1">
      <alignment horizontal="center"/>
    </xf>
    <xf numFmtId="168" fontId="6" fillId="3" borderId="5" xfId="9" applyNumberFormat="1" applyFont="1" applyFill="1" applyBorder="1" applyAlignment="1" applyProtection="1">
      <alignment horizontal="right"/>
    </xf>
    <xf numFmtId="167" fontId="6" fillId="0" borderId="0" xfId="12" applyNumberFormat="1" applyFont="1" applyBorder="1"/>
    <xf numFmtId="0" fontId="26" fillId="0" borderId="0" xfId="9" applyFont="1" applyBorder="1" applyAlignment="1" applyProtection="1"/>
    <xf numFmtId="0" fontId="7" fillId="2" borderId="32" xfId="9" applyFont="1" applyFill="1" applyBorder="1" applyProtection="1"/>
    <xf numFmtId="168" fontId="6" fillId="3" borderId="5" xfId="9" applyNumberFormat="1" applyFont="1" applyFill="1" applyBorder="1" applyAlignment="1" applyProtection="1">
      <alignment horizontal="center"/>
    </xf>
    <xf numFmtId="168" fontId="6" fillId="3" borderId="12" xfId="9" applyNumberFormat="1" applyFont="1" applyFill="1" applyBorder="1" applyAlignment="1" applyProtection="1">
      <alignment horizontal="center"/>
    </xf>
    <xf numFmtId="43" fontId="6" fillId="3" borderId="12" xfId="3" applyFont="1" applyFill="1" applyBorder="1" applyAlignment="1">
      <alignment horizontal="center"/>
    </xf>
    <xf numFmtId="0" fontId="42" fillId="0" borderId="0" xfId="9" applyFont="1" applyFill="1" applyBorder="1" applyAlignment="1" applyProtection="1"/>
    <xf numFmtId="39" fontId="31" fillId="3" borderId="0" xfId="9" applyNumberFormat="1" applyFont="1" applyFill="1" applyBorder="1" applyProtection="1"/>
    <xf numFmtId="39" fontId="31" fillId="3" borderId="0" xfId="9" quotePrefix="1" applyNumberFormat="1" applyFont="1" applyFill="1" applyBorder="1" applyAlignment="1" applyProtection="1">
      <alignment horizontal="right"/>
    </xf>
    <xf numFmtId="39" fontId="42" fillId="3" borderId="0" xfId="9" applyNumberFormat="1" applyFont="1" applyFill="1" applyBorder="1" applyProtection="1"/>
    <xf numFmtId="39" fontId="42" fillId="3" borderId="0" xfId="9" quotePrefix="1" applyNumberFormat="1" applyFont="1" applyFill="1" applyBorder="1" applyAlignment="1" applyProtection="1">
      <alignment horizontal="right"/>
    </xf>
    <xf numFmtId="0" fontId="7" fillId="2" borderId="24" xfId="9" applyFont="1" applyFill="1" applyBorder="1" applyAlignment="1" applyProtection="1">
      <alignment horizontal="center"/>
    </xf>
    <xf numFmtId="0" fontId="7" fillId="2" borderId="26" xfId="9" applyFont="1" applyFill="1" applyBorder="1" applyAlignment="1" applyProtection="1">
      <alignment horizontal="center"/>
    </xf>
    <xf numFmtId="0" fontId="7" fillId="2" borderId="8" xfId="9" applyFont="1" applyFill="1" applyBorder="1" applyAlignment="1" applyProtection="1">
      <alignment horizontal="center"/>
    </xf>
    <xf numFmtId="0" fontId="7" fillId="2" borderId="27" xfId="9" applyFont="1" applyFill="1" applyBorder="1" applyAlignment="1" applyProtection="1">
      <alignment horizontal="center"/>
    </xf>
    <xf numFmtId="0" fontId="37" fillId="0" borderId="0" xfId="9" applyFont="1" applyBorder="1"/>
    <xf numFmtId="0" fontId="26" fillId="3" borderId="1" xfId="9" applyFont="1" applyFill="1" applyBorder="1" applyAlignment="1" applyProtection="1"/>
    <xf numFmtId="39" fontId="42" fillId="0" borderId="0" xfId="9" applyNumberFormat="1" applyFont="1" applyBorder="1" applyProtection="1"/>
    <xf numFmtId="39" fontId="42" fillId="0" borderId="0" xfId="9" applyNumberFormat="1" applyFont="1" applyBorder="1" applyAlignment="1" applyProtection="1">
      <alignment horizontal="center"/>
    </xf>
    <xf numFmtId="0" fontId="42" fillId="0" borderId="0" xfId="1" applyFont="1" applyFill="1" applyBorder="1"/>
    <xf numFmtId="0" fontId="6" fillId="0" borderId="0" xfId="9" applyFont="1" applyAlignment="1">
      <alignment horizontal="right"/>
    </xf>
    <xf numFmtId="0" fontId="19" fillId="0" borderId="0" xfId="9" applyFont="1" applyBorder="1" applyAlignment="1" applyProtection="1">
      <alignment horizontal="center"/>
    </xf>
    <xf numFmtId="0" fontId="7" fillId="2" borderId="40" xfId="9" applyFont="1" applyFill="1" applyBorder="1" applyAlignment="1" applyProtection="1"/>
    <xf numFmtId="0" fontId="7" fillId="2" borderId="33" xfId="9" applyFont="1" applyFill="1" applyBorder="1" applyAlignment="1" applyProtection="1">
      <alignment horizontal="center"/>
    </xf>
    <xf numFmtId="0" fontId="6" fillId="2" borderId="36" xfId="9" applyFont="1" applyFill="1" applyBorder="1" applyAlignment="1" applyProtection="1">
      <alignment horizontal="center" vertical="center"/>
    </xf>
    <xf numFmtId="0" fontId="6" fillId="2" borderId="38" xfId="9" applyFont="1" applyFill="1" applyBorder="1" applyAlignment="1" applyProtection="1">
      <alignment horizontal="center" wrapText="1"/>
    </xf>
    <xf numFmtId="0" fontId="6" fillId="2" borderId="33" xfId="9" applyFont="1" applyFill="1" applyBorder="1" applyAlignment="1" applyProtection="1">
      <alignment horizontal="center" vertical="center"/>
    </xf>
    <xf numFmtId="0" fontId="7" fillId="2" borderId="37" xfId="9" applyFont="1" applyFill="1" applyBorder="1" applyAlignment="1" applyProtection="1">
      <alignment horizontal="center"/>
    </xf>
    <xf numFmtId="0" fontId="42" fillId="3" borderId="0" xfId="9" applyFont="1" applyFill="1" applyProtection="1"/>
    <xf numFmtId="0" fontId="42" fillId="3" borderId="0" xfId="9" applyFont="1" applyFill="1" applyBorder="1" applyAlignment="1" applyProtection="1">
      <alignment horizontal="left"/>
    </xf>
    <xf numFmtId="167" fontId="42" fillId="0" borderId="0" xfId="3" applyNumberFormat="1" applyFont="1" applyBorder="1"/>
    <xf numFmtId="165" fontId="6" fillId="3" borderId="0" xfId="3" applyNumberFormat="1" applyFont="1" applyFill="1" applyBorder="1" applyAlignment="1" applyProtection="1">
      <alignment horizontal="center"/>
    </xf>
    <xf numFmtId="0" fontId="42" fillId="0" borderId="0" xfId="9" applyFont="1" applyFill="1"/>
    <xf numFmtId="0" fontId="7" fillId="2" borderId="13" xfId="0" applyFont="1" applyFill="1" applyBorder="1" applyProtection="1"/>
    <xf numFmtId="0" fontId="7" fillId="2" borderId="14" xfId="0" applyFont="1" applyFill="1" applyBorder="1" applyAlignment="1" applyProtection="1">
      <alignment horizontal="left"/>
    </xf>
    <xf numFmtId="0" fontId="7" fillId="2" borderId="12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/>
    </xf>
    <xf numFmtId="0" fontId="26" fillId="0" borderId="0" xfId="0" applyFont="1" applyBorder="1" applyAlignment="1" applyProtection="1">
      <alignment horizontal="left"/>
    </xf>
    <xf numFmtId="0" fontId="7" fillId="2" borderId="32" xfId="0" applyFont="1" applyFill="1" applyBorder="1" applyProtection="1"/>
    <xf numFmtId="0" fontId="7" fillId="2" borderId="39" xfId="0" applyFont="1" applyFill="1" applyBorder="1" applyProtection="1"/>
    <xf numFmtId="0" fontId="42" fillId="0" borderId="0" xfId="0" applyFont="1" applyBorder="1" applyProtection="1"/>
    <xf numFmtId="0" fontId="42" fillId="0" borderId="0" xfId="0" applyFont="1"/>
    <xf numFmtId="0" fontId="45" fillId="0" borderId="0" xfId="0" applyFont="1" applyBorder="1" applyProtection="1"/>
    <xf numFmtId="0" fontId="45" fillId="0" borderId="0" xfId="0" applyFont="1" applyBorder="1" applyAlignment="1" applyProtection="1">
      <alignment horizontal="center"/>
    </xf>
    <xf numFmtId="169" fontId="45" fillId="0" borderId="0" xfId="2" applyNumberFormat="1" applyFont="1" applyBorder="1" applyProtection="1"/>
    <xf numFmtId="169" fontId="45" fillId="0" borderId="0" xfId="2" applyNumberFormat="1" applyFont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37" fontId="6" fillId="3" borderId="2" xfId="0" applyNumberFormat="1" applyFont="1" applyFill="1" applyBorder="1" applyAlignment="1" applyProtection="1">
      <alignment horizontal="center"/>
    </xf>
    <xf numFmtId="169" fontId="7" fillId="3" borderId="4" xfId="2" applyNumberFormat="1" applyFont="1" applyFill="1" applyBorder="1" applyAlignment="1" applyProtection="1">
      <alignment horizontal="center"/>
    </xf>
    <xf numFmtId="0" fontId="31" fillId="0" borderId="0" xfId="0" applyFont="1" applyBorder="1"/>
    <xf numFmtId="0" fontId="32" fillId="0" borderId="0" xfId="0" applyFont="1" applyBorder="1"/>
    <xf numFmtId="0" fontId="31" fillId="3" borderId="0" xfId="9" applyFont="1" applyFill="1" applyBorder="1" applyProtection="1"/>
    <xf numFmtId="2" fontId="13" fillId="0" borderId="0" xfId="9" applyNumberFormat="1" applyFont="1" applyBorder="1" applyProtection="1"/>
    <xf numFmtId="0" fontId="3" fillId="2" borderId="12" xfId="9" applyFont="1" applyFill="1" applyBorder="1" applyProtection="1"/>
    <xf numFmtId="0" fontId="4" fillId="2" borderId="12" xfId="9" applyFont="1" applyFill="1" applyBorder="1" applyAlignment="1" applyProtection="1">
      <alignment horizontal="left" indent="1"/>
    </xf>
    <xf numFmtId="0" fontId="3" fillId="2" borderId="18" xfId="9" applyFont="1" applyFill="1" applyBorder="1" applyProtection="1"/>
    <xf numFmtId="1" fontId="4" fillId="2" borderId="12" xfId="9" applyNumberFormat="1" applyFont="1" applyFill="1" applyBorder="1" applyProtection="1"/>
    <xf numFmtId="0" fontId="4" fillId="2" borderId="12" xfId="9" applyFont="1" applyFill="1" applyBorder="1" applyProtection="1"/>
    <xf numFmtId="0" fontId="4" fillId="2" borderId="13" xfId="9" applyFont="1" applyFill="1" applyBorder="1" applyProtection="1"/>
    <xf numFmtId="0" fontId="3" fillId="2" borderId="43" xfId="9" applyFont="1" applyFill="1" applyBorder="1" applyProtection="1"/>
    <xf numFmtId="0" fontId="3" fillId="2" borderId="37" xfId="9" applyFont="1" applyFill="1" applyBorder="1" applyAlignment="1" applyProtection="1">
      <alignment horizontal="center"/>
    </xf>
    <xf numFmtId="0" fontId="3" fillId="2" borderId="37" xfId="9" applyFont="1" applyFill="1" applyBorder="1"/>
    <xf numFmtId="0" fontId="3" fillId="2" borderId="37" xfId="9" applyFont="1" applyFill="1" applyBorder="1" applyAlignment="1">
      <alignment horizontal="right"/>
    </xf>
    <xf numFmtId="0" fontId="45" fillId="0" borderId="0" xfId="9" applyFont="1" applyFill="1" applyBorder="1"/>
    <xf numFmtId="168" fontId="42" fillId="0" borderId="0" xfId="9" applyNumberFormat="1" applyFont="1" applyFill="1" applyBorder="1" applyProtection="1"/>
    <xf numFmtId="168" fontId="45" fillId="0" borderId="0" xfId="9" applyNumberFormat="1" applyFont="1" applyFill="1" applyBorder="1" applyProtection="1"/>
    <xf numFmtId="0" fontId="7" fillId="9" borderId="32" xfId="9" applyFont="1" applyFill="1" applyBorder="1"/>
    <xf numFmtId="0" fontId="26" fillId="8" borderId="0" xfId="9" applyFont="1" applyFill="1" applyBorder="1" applyAlignment="1">
      <alignment horizontal="left"/>
    </xf>
    <xf numFmtId="0" fontId="26" fillId="8" borderId="0" xfId="9" applyFont="1" applyFill="1" applyBorder="1" applyAlignment="1">
      <alignment horizontal="center"/>
    </xf>
    <xf numFmtId="0" fontId="7" fillId="9" borderId="39" xfId="9" applyFont="1" applyFill="1" applyBorder="1"/>
    <xf numFmtId="0" fontId="7" fillId="2" borderId="13" xfId="9" applyFont="1" applyFill="1" applyBorder="1" applyAlignment="1">
      <alignment horizontal="center"/>
    </xf>
    <xf numFmtId="0" fontId="7" fillId="2" borderId="12" xfId="9" applyFont="1" applyFill="1" applyBorder="1"/>
    <xf numFmtId="0" fontId="6" fillId="2" borderId="12" xfId="9" applyFont="1" applyFill="1" applyBorder="1"/>
    <xf numFmtId="0" fontId="7" fillId="10" borderId="12" xfId="9" applyFont="1" applyFill="1" applyBorder="1"/>
    <xf numFmtId="0" fontId="7" fillId="9" borderId="12" xfId="9" applyFont="1" applyFill="1" applyBorder="1"/>
    <xf numFmtId="0" fontId="6" fillId="9" borderId="12" xfId="9" applyFont="1" applyFill="1" applyBorder="1"/>
    <xf numFmtId="0" fontId="6" fillId="9" borderId="13" xfId="9" applyFont="1" applyFill="1" applyBorder="1"/>
    <xf numFmtId="165" fontId="6" fillId="0" borderId="0" xfId="3" applyNumberFormat="1" applyFont="1" applyFill="1" applyBorder="1" applyAlignment="1">
      <alignment horizontal="right"/>
    </xf>
    <xf numFmtId="0" fontId="26" fillId="12" borderId="0" xfId="9" applyFont="1" applyFill="1" applyBorder="1" applyAlignment="1">
      <alignment horizontal="left"/>
    </xf>
    <xf numFmtId="0" fontId="7" fillId="13" borderId="32" xfId="9" applyFont="1" applyFill="1" applyBorder="1" applyAlignment="1">
      <alignment horizontal="center"/>
    </xf>
    <xf numFmtId="0" fontId="7" fillId="13" borderId="39" xfId="9" applyFont="1" applyFill="1" applyBorder="1" applyAlignment="1">
      <alignment horizontal="center"/>
    </xf>
    <xf numFmtId="0" fontId="7" fillId="13" borderId="13" xfId="9" applyFont="1" applyFill="1" applyBorder="1" applyAlignment="1">
      <alignment horizontal="center"/>
    </xf>
    <xf numFmtId="0" fontId="7" fillId="13" borderId="12" xfId="9" applyFont="1" applyFill="1" applyBorder="1"/>
    <xf numFmtId="0" fontId="6" fillId="13" borderId="12" xfId="9" applyFont="1" applyFill="1" applyBorder="1"/>
    <xf numFmtId="0" fontId="7" fillId="13" borderId="12" xfId="9" applyFont="1" applyFill="1" applyBorder="1" applyAlignment="1">
      <alignment horizontal="left" wrapText="1"/>
    </xf>
    <xf numFmtId="0" fontId="7" fillId="13" borderId="12" xfId="9" applyFont="1" applyFill="1" applyBorder="1" applyAlignment="1">
      <alignment horizontal="left"/>
    </xf>
    <xf numFmtId="0" fontId="7" fillId="13" borderId="12" xfId="9" applyFont="1" applyFill="1" applyBorder="1" applyAlignment="1">
      <alignment wrapText="1"/>
    </xf>
    <xf numFmtId="0" fontId="6" fillId="13" borderId="13" xfId="9" applyFont="1" applyFill="1" applyBorder="1"/>
    <xf numFmtId="0" fontId="3" fillId="2" borderId="11" xfId="9" applyFont="1" applyFill="1" applyBorder="1" applyAlignment="1">
      <alignment horizontal="center"/>
    </xf>
    <xf numFmtId="0" fontId="6" fillId="3" borderId="10" xfId="9" applyFont="1" applyFill="1" applyBorder="1"/>
    <xf numFmtId="0" fontId="7" fillId="3" borderId="10" xfId="9" applyFont="1" applyFill="1" applyBorder="1"/>
    <xf numFmtId="0" fontId="7" fillId="3" borderId="10" xfId="9" applyFont="1" applyFill="1" applyBorder="1" applyAlignment="1">
      <alignment horizontal="center"/>
    </xf>
    <xf numFmtId="0" fontId="7" fillId="3" borderId="11" xfId="9" applyFont="1" applyFill="1" applyBorder="1" applyAlignment="1">
      <alignment horizontal="center"/>
    </xf>
    <xf numFmtId="0" fontId="26" fillId="0" borderId="0" xfId="9" applyFont="1" applyBorder="1" applyAlignment="1"/>
    <xf numFmtId="0" fontId="3" fillId="2" borderId="41" xfId="9" applyFont="1" applyFill="1" applyBorder="1" applyAlignment="1">
      <alignment horizontal="center"/>
    </xf>
    <xf numFmtId="0" fontId="7" fillId="2" borderId="12" xfId="9" applyFont="1" applyFill="1" applyBorder="1" applyProtection="1"/>
    <xf numFmtId="0" fontId="6" fillId="2" borderId="12" xfId="9" applyFont="1" applyFill="1" applyBorder="1" applyProtection="1"/>
    <xf numFmtId="0" fontId="7" fillId="2" borderId="18" xfId="9" applyFont="1" applyFill="1" applyBorder="1" applyProtection="1"/>
    <xf numFmtId="0" fontId="22" fillId="0" borderId="0" xfId="9" applyFont="1" applyBorder="1" applyAlignment="1" applyProtection="1"/>
    <xf numFmtId="0" fontId="3" fillId="2" borderId="37" xfId="9" applyFont="1" applyFill="1" applyBorder="1" applyAlignment="1">
      <alignment horizontal="center"/>
    </xf>
    <xf numFmtId="0" fontId="42" fillId="3" borderId="0" xfId="9" applyFont="1" applyFill="1" applyBorder="1" applyProtection="1"/>
    <xf numFmtId="43" fontId="42" fillId="3" borderId="0" xfId="4" applyFont="1" applyFill="1" applyBorder="1" applyProtection="1"/>
    <xf numFmtId="0" fontId="42" fillId="0" borderId="0" xfId="9" applyFont="1" applyBorder="1" applyAlignment="1" applyProtection="1"/>
    <xf numFmtId="167" fontId="45" fillId="0" borderId="0" xfId="4" applyNumberFormat="1" applyFont="1" applyBorder="1" applyProtection="1"/>
    <xf numFmtId="167" fontId="45" fillId="0" borderId="0" xfId="4" applyNumberFormat="1" applyFont="1" applyBorder="1"/>
    <xf numFmtId="43" fontId="45" fillId="0" borderId="0" xfId="4" applyFont="1" applyBorder="1" applyProtection="1"/>
    <xf numFmtId="0" fontId="42" fillId="0" borderId="0" xfId="9" applyFont="1" applyBorder="1" applyAlignment="1" applyProtection="1">
      <alignment horizontal="left" indent="4"/>
    </xf>
    <xf numFmtId="43" fontId="45" fillId="0" borderId="0" xfId="4" applyFont="1" applyBorder="1" applyAlignment="1" applyProtection="1">
      <alignment horizontal="right"/>
    </xf>
    <xf numFmtId="0" fontId="28" fillId="0" borderId="0" xfId="11" applyFont="1" applyBorder="1" applyAlignment="1"/>
    <xf numFmtId="0" fontId="7" fillId="2" borderId="39" xfId="11" applyFont="1" applyFill="1" applyBorder="1"/>
    <xf numFmtId="0" fontId="7" fillId="2" borderId="35" xfId="11" applyFont="1" applyFill="1" applyBorder="1"/>
    <xf numFmtId="0" fontId="7" fillId="2" borderId="18" xfId="11" applyFont="1" applyFill="1" applyBorder="1"/>
    <xf numFmtId="0" fontId="7" fillId="2" borderId="43" xfId="11" applyFont="1" applyFill="1" applyBorder="1" applyAlignment="1">
      <alignment horizontal="left"/>
    </xf>
    <xf numFmtId="0" fontId="7" fillId="2" borderId="37" xfId="11" applyFont="1" applyFill="1" applyBorder="1"/>
    <xf numFmtId="0" fontId="7" fillId="2" borderId="37" xfId="11" applyFont="1" applyFill="1" applyBorder="1" applyAlignment="1">
      <alignment horizontal="right"/>
    </xf>
    <xf numFmtId="0" fontId="7" fillId="2" borderId="43" xfId="11" applyFont="1" applyFill="1" applyBorder="1"/>
    <xf numFmtId="0" fontId="31" fillId="3" borderId="0" xfId="11" applyFont="1" applyFill="1" applyBorder="1" applyProtection="1"/>
    <xf numFmtId="43" fontId="31" fillId="0" borderId="0" xfId="7" applyFont="1" applyBorder="1"/>
    <xf numFmtId="0" fontId="31" fillId="0" borderId="0" xfId="11" applyFont="1" applyBorder="1"/>
    <xf numFmtId="43" fontId="6" fillId="3" borderId="0" xfId="7" applyFont="1" applyFill="1"/>
    <xf numFmtId="43" fontId="6" fillId="3" borderId="0" xfId="7" quotePrefix="1" applyFont="1" applyFill="1" applyBorder="1" applyAlignment="1">
      <alignment horizontal="center"/>
    </xf>
    <xf numFmtId="43" fontId="6" fillId="3" borderId="0" xfId="7" quotePrefix="1" applyFont="1" applyFill="1" applyAlignment="1">
      <alignment horizontal="center"/>
    </xf>
    <xf numFmtId="43" fontId="7" fillId="3" borderId="0" xfId="7" applyFont="1" applyFill="1"/>
    <xf numFmtId="43" fontId="7" fillId="3" borderId="37" xfId="7" applyFont="1" applyFill="1" applyBorder="1"/>
    <xf numFmtId="43" fontId="31" fillId="3" borderId="0" xfId="7" applyFont="1" applyFill="1" applyBorder="1"/>
    <xf numFmtId="0" fontId="42" fillId="0" borderId="0" xfId="11" applyFont="1" applyFill="1" applyBorder="1"/>
    <xf numFmtId="0" fontId="42" fillId="3" borderId="0" xfId="11" applyFont="1" applyFill="1" applyBorder="1"/>
    <xf numFmtId="0" fontId="42" fillId="3" borderId="0" xfId="11" applyFont="1" applyFill="1" applyBorder="1" applyAlignment="1">
      <alignment horizontal="right"/>
    </xf>
    <xf numFmtId="0" fontId="42" fillId="0" borderId="0" xfId="11" applyFont="1" applyFill="1" applyBorder="1" applyAlignment="1">
      <alignment horizontal="left"/>
    </xf>
    <xf numFmtId="0" fontId="6" fillId="2" borderId="13" xfId="11" applyFont="1" applyFill="1" applyBorder="1" applyAlignment="1">
      <alignment horizontal="left"/>
    </xf>
    <xf numFmtId="0" fontId="6" fillId="3" borderId="4" xfId="11" applyFont="1" applyFill="1" applyBorder="1"/>
    <xf numFmtId="0" fontId="26" fillId="0" borderId="0" xfId="11" applyFont="1" applyFill="1" applyBorder="1" applyAlignment="1"/>
    <xf numFmtId="0" fontId="3" fillId="2" borderId="43" xfId="11" applyFont="1" applyFill="1" applyBorder="1"/>
    <xf numFmtId="0" fontId="3" fillId="2" borderId="37" xfId="11" applyFont="1" applyFill="1" applyBorder="1" applyAlignment="1">
      <alignment horizontal="right"/>
    </xf>
    <xf numFmtId="0" fontId="42" fillId="0" borderId="0" xfId="9" applyFont="1" applyBorder="1" applyAlignment="1" applyProtection="1">
      <alignment horizontal="left"/>
    </xf>
    <xf numFmtId="167" fontId="31" fillId="0" borderId="0" xfId="3" applyNumberFormat="1" applyFont="1" applyBorder="1" applyAlignment="1">
      <alignment horizontal="center"/>
    </xf>
    <xf numFmtId="168" fontId="31" fillId="0" borderId="0" xfId="9" applyNumberFormat="1" applyFont="1" applyBorder="1" applyAlignment="1" applyProtection="1">
      <alignment horizontal="right"/>
    </xf>
    <xf numFmtId="167" fontId="31" fillId="0" borderId="0" xfId="3" applyNumberFormat="1" applyFont="1" applyBorder="1"/>
    <xf numFmtId="167" fontId="31" fillId="0" borderId="0" xfId="3" applyNumberFormat="1" applyFont="1" applyBorder="1" applyAlignment="1">
      <alignment horizontal="right"/>
    </xf>
    <xf numFmtId="0" fontId="42" fillId="0" borderId="0" xfId="9" applyFont="1" applyBorder="1" applyAlignment="1">
      <alignment horizontal="left"/>
    </xf>
    <xf numFmtId="170" fontId="6" fillId="3" borderId="0" xfId="3" applyNumberFormat="1" applyFont="1" applyFill="1" applyBorder="1" applyAlignment="1">
      <alignment horizontal="center"/>
    </xf>
    <xf numFmtId="183" fontId="6" fillId="3" borderId="0" xfId="3" applyNumberFormat="1" applyFont="1" applyFill="1" applyBorder="1" applyAlignment="1">
      <alignment horizontal="right"/>
    </xf>
    <xf numFmtId="0" fontId="26" fillId="0" borderId="0" xfId="9" applyFont="1" applyBorder="1"/>
    <xf numFmtId="165" fontId="6" fillId="3" borderId="4" xfId="3" applyNumberFormat="1" applyFont="1" applyFill="1" applyBorder="1" applyAlignment="1" applyProtection="1">
      <alignment horizontal="center"/>
    </xf>
    <xf numFmtId="0" fontId="7" fillId="2" borderId="5" xfId="9" applyFont="1" applyFill="1" applyBorder="1" applyAlignment="1" applyProtection="1">
      <alignment horizontal="center"/>
    </xf>
    <xf numFmtId="0" fontId="7" fillId="2" borderId="6" xfId="9" applyFont="1" applyFill="1" applyBorder="1" applyAlignment="1" applyProtection="1">
      <alignment horizontal="center"/>
    </xf>
    <xf numFmtId="165" fontId="6" fillId="3" borderId="4" xfId="9" applyNumberFormat="1" applyFont="1" applyFill="1" applyBorder="1" applyAlignment="1" applyProtection="1">
      <alignment horizontal="center"/>
    </xf>
    <xf numFmtId="0" fontId="7" fillId="2" borderId="12" xfId="9" applyFont="1" applyFill="1" applyBorder="1" applyAlignment="1" applyProtection="1">
      <alignment horizontal="center"/>
    </xf>
    <xf numFmtId="0" fontId="7" fillId="2" borderId="13" xfId="9" applyFont="1" applyFill="1" applyBorder="1" applyAlignment="1" applyProtection="1">
      <alignment horizontal="center"/>
    </xf>
    <xf numFmtId="165" fontId="6" fillId="3" borderId="5" xfId="9" applyNumberFormat="1" applyFont="1" applyFill="1" applyBorder="1" applyAlignment="1" applyProtection="1">
      <alignment horizontal="center"/>
    </xf>
    <xf numFmtId="165" fontId="6" fillId="3" borderId="12" xfId="9" applyNumberFormat="1" applyFont="1" applyFill="1" applyBorder="1" applyAlignment="1" applyProtection="1">
      <alignment horizontal="center"/>
    </xf>
    <xf numFmtId="165" fontId="6" fillId="3" borderId="12" xfId="3" applyNumberFormat="1" applyFont="1" applyFill="1" applyBorder="1" applyAlignment="1" applyProtection="1">
      <alignment horizontal="center"/>
    </xf>
    <xf numFmtId="165" fontId="7" fillId="3" borderId="5" xfId="9" applyNumberFormat="1" applyFont="1" applyFill="1" applyBorder="1" applyAlignment="1" applyProtection="1">
      <alignment horizontal="center"/>
    </xf>
    <xf numFmtId="165" fontId="6" fillId="3" borderId="6" xfId="9" applyNumberFormat="1" applyFont="1" applyFill="1" applyBorder="1" applyAlignment="1" applyProtection="1">
      <alignment horizontal="center"/>
    </xf>
    <xf numFmtId="0" fontId="7" fillId="2" borderId="39" xfId="9" applyFont="1" applyFill="1" applyBorder="1" applyProtection="1"/>
    <xf numFmtId="0" fontId="6" fillId="2" borderId="22" xfId="9" applyFont="1" applyFill="1" applyBorder="1"/>
    <xf numFmtId="0" fontId="59" fillId="0" borderId="0" xfId="9" applyFont="1" applyBorder="1"/>
    <xf numFmtId="0" fontId="26" fillId="0" borderId="4" xfId="9" applyFont="1" applyBorder="1" applyAlignment="1" applyProtection="1"/>
    <xf numFmtId="0" fontId="3" fillId="2" borderId="12" xfId="9" applyFont="1" applyFill="1" applyBorder="1" applyAlignment="1" applyProtection="1">
      <alignment horizontal="center"/>
    </xf>
    <xf numFmtId="0" fontId="3" fillId="2" borderId="13" xfId="9" applyFont="1" applyFill="1" applyBorder="1" applyProtection="1"/>
    <xf numFmtId="0" fontId="3" fillId="2" borderId="13" xfId="9" applyFont="1" applyFill="1" applyBorder="1" applyAlignment="1" applyProtection="1">
      <alignment horizontal="center"/>
    </xf>
    <xf numFmtId="0" fontId="3" fillId="2" borderId="39" xfId="9" applyFont="1" applyFill="1" applyBorder="1" applyProtection="1"/>
    <xf numFmtId="168" fontId="4" fillId="3" borderId="10" xfId="9" applyNumberFormat="1" applyFont="1" applyFill="1" applyBorder="1" applyProtection="1"/>
    <xf numFmtId="168" fontId="4" fillId="3" borderId="11" xfId="9" applyNumberFormat="1" applyFont="1" applyFill="1" applyBorder="1" applyProtection="1"/>
    <xf numFmtId="168" fontId="4" fillId="3" borderId="0" xfId="9" applyNumberFormat="1" applyFont="1" applyFill="1" applyBorder="1" applyAlignment="1" applyProtection="1">
      <alignment horizontal="center"/>
    </xf>
    <xf numFmtId="168" fontId="4" fillId="3" borderId="4" xfId="9" applyNumberFormat="1" applyFont="1" applyFill="1" applyBorder="1" applyAlignment="1" applyProtection="1">
      <alignment horizontal="center"/>
    </xf>
    <xf numFmtId="168" fontId="26" fillId="0" borderId="0" xfId="9" applyNumberFormat="1" applyFont="1" applyBorder="1" applyAlignment="1" applyProtection="1">
      <alignment horizontal="left"/>
    </xf>
    <xf numFmtId="168" fontId="42" fillId="0" borderId="0" xfId="9" applyNumberFormat="1" applyFont="1" applyBorder="1" applyAlignment="1" applyProtection="1">
      <alignment horizontal="left"/>
    </xf>
    <xf numFmtId="168" fontId="31" fillId="0" borderId="0" xfId="9" applyNumberFormat="1" applyFont="1" applyBorder="1" applyProtection="1"/>
    <xf numFmtId="168" fontId="7" fillId="2" borderId="32" xfId="9" applyNumberFormat="1" applyFont="1" applyFill="1" applyBorder="1" applyAlignment="1" applyProtection="1">
      <alignment horizontal="center"/>
    </xf>
    <xf numFmtId="168" fontId="7" fillId="2" borderId="32" xfId="9" applyNumberFormat="1" applyFont="1" applyFill="1" applyBorder="1" applyAlignment="1" applyProtection="1">
      <alignment horizontal="right"/>
    </xf>
    <xf numFmtId="168" fontId="15" fillId="3" borderId="5" xfId="9" applyNumberFormat="1" applyFont="1" applyFill="1" applyBorder="1" applyAlignment="1" applyProtection="1">
      <alignment horizontal="right"/>
    </xf>
    <xf numFmtId="168" fontId="15" fillId="3" borderId="6" xfId="9" applyNumberFormat="1" applyFont="1" applyFill="1" applyBorder="1" applyAlignment="1" applyProtection="1">
      <alignment horizontal="right"/>
    </xf>
    <xf numFmtId="0" fontId="18" fillId="0" borderId="0" xfId="11" applyFont="1" applyBorder="1"/>
    <xf numFmtId="0" fontId="26" fillId="0" borderId="1" xfId="11" applyFont="1" applyBorder="1" applyAlignment="1" applyProtection="1"/>
    <xf numFmtId="0" fontId="3" fillId="2" borderId="12" xfId="11" applyFont="1" applyFill="1" applyBorder="1" applyAlignment="1" applyProtection="1">
      <alignment horizontal="center"/>
    </xf>
    <xf numFmtId="0" fontId="3" fillId="2" borderId="13" xfId="11" applyFont="1" applyFill="1" applyBorder="1" applyAlignment="1" applyProtection="1">
      <alignment horizontal="center"/>
    </xf>
    <xf numFmtId="0" fontId="26" fillId="0" borderId="0" xfId="11" applyFont="1" applyBorder="1" applyAlignment="1" applyProtection="1"/>
    <xf numFmtId="0" fontId="3" fillId="2" borderId="39" xfId="11" applyFont="1" applyFill="1" applyBorder="1" applyAlignment="1" applyProtection="1">
      <alignment horizontal="center"/>
    </xf>
    <xf numFmtId="0" fontId="3" fillId="2" borderId="32" xfId="11" applyFont="1" applyFill="1" applyBorder="1" applyAlignment="1" applyProtection="1">
      <alignment horizontal="center"/>
    </xf>
    <xf numFmtId="0" fontId="4" fillId="0" borderId="0" xfId="11" applyFont="1" applyBorder="1" applyAlignment="1">
      <alignment horizontal="center"/>
    </xf>
    <xf numFmtId="0" fontId="3" fillId="2" borderId="9" xfId="11" applyFont="1" applyFill="1" applyBorder="1" applyAlignment="1">
      <alignment horizontal="center" wrapText="1"/>
    </xf>
    <xf numFmtId="0" fontId="3" fillId="2" borderId="9" xfId="11" applyFont="1" applyFill="1" applyBorder="1" applyAlignment="1">
      <alignment horizontal="right" wrapText="1"/>
    </xf>
    <xf numFmtId="0" fontId="3" fillId="2" borderId="0" xfId="11" applyFont="1" applyFill="1" applyBorder="1" applyAlignment="1">
      <alignment horizontal="center" wrapText="1"/>
    </xf>
    <xf numFmtId="0" fontId="3" fillId="2" borderId="4" xfId="11" applyFont="1" applyFill="1" applyBorder="1" applyAlignment="1">
      <alignment horizontal="center" wrapText="1"/>
    </xf>
    <xf numFmtId="0" fontId="42" fillId="0" borderId="0" xfId="11" applyFont="1" applyBorder="1"/>
    <xf numFmtId="39" fontId="42" fillId="0" borderId="0" xfId="11" applyNumberFormat="1" applyFont="1" applyFill="1" applyBorder="1" applyAlignment="1" applyProtection="1">
      <alignment horizontal="right"/>
    </xf>
    <xf numFmtId="4" fontId="42" fillId="0" borderId="0" xfId="11" applyNumberFormat="1" applyFont="1" applyFill="1" applyBorder="1" applyAlignment="1" applyProtection="1">
      <alignment horizontal="right"/>
    </xf>
    <xf numFmtId="4" fontId="42" fillId="0" borderId="0" xfId="11" applyNumberFormat="1" applyFont="1" applyBorder="1" applyAlignment="1">
      <alignment horizontal="right"/>
    </xf>
    <xf numFmtId="0" fontId="37" fillId="0" borderId="0" xfId="11" applyFont="1" applyBorder="1"/>
    <xf numFmtId="0" fontId="7" fillId="2" borderId="43" xfId="11" applyFont="1" applyFill="1" applyBorder="1" applyAlignment="1">
      <alignment horizontal="center" wrapText="1"/>
    </xf>
    <xf numFmtId="0" fontId="7" fillId="2" borderId="37" xfId="11" applyFont="1" applyFill="1" applyBorder="1" applyAlignment="1">
      <alignment horizontal="center" wrapText="1"/>
    </xf>
    <xf numFmtId="0" fontId="6" fillId="0" borderId="0" xfId="11" applyFont="1" applyBorder="1" applyAlignment="1">
      <alignment horizontal="center"/>
    </xf>
    <xf numFmtId="0" fontId="7" fillId="2" borderId="12" xfId="11" applyFont="1" applyFill="1" applyBorder="1" applyAlignment="1">
      <alignment horizontal="center" wrapText="1"/>
    </xf>
    <xf numFmtId="0" fontId="26" fillId="0" borderId="0" xfId="11" applyFont="1" applyBorder="1" applyAlignment="1" applyProtection="1">
      <alignment horizontal="center"/>
    </xf>
    <xf numFmtId="0" fontId="37" fillId="0" borderId="0" xfId="11" applyFont="1" applyBorder="1" applyAlignment="1">
      <alignment vertical="center"/>
    </xf>
    <xf numFmtId="0" fontId="3" fillId="2" borderId="0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26" fillId="0" borderId="0" xfId="11" applyFont="1" applyBorder="1" applyAlignment="1" applyProtection="1">
      <alignment vertical="center"/>
    </xf>
    <xf numFmtId="0" fontId="3" fillId="2" borderId="37" xfId="11" applyFont="1" applyFill="1" applyBorder="1" applyAlignment="1">
      <alignment horizontal="center" vertical="center" wrapText="1"/>
    </xf>
    <xf numFmtId="0" fontId="3" fillId="2" borderId="37" xfId="11" applyFont="1" applyFill="1" applyBorder="1" applyAlignment="1">
      <alignment horizontal="right" vertical="center" wrapText="1"/>
    </xf>
    <xf numFmtId="0" fontId="42" fillId="0" borderId="0" xfId="11" applyFont="1" applyBorder="1" applyAlignment="1">
      <alignment vertical="center"/>
    </xf>
    <xf numFmtId="39" fontId="45" fillId="0" borderId="0" xfId="11" applyNumberFormat="1" applyFont="1" applyFill="1" applyBorder="1" applyAlignment="1" applyProtection="1">
      <alignment horizontal="right" vertical="center"/>
    </xf>
    <xf numFmtId="4" fontId="45" fillId="0" borderId="0" xfId="11" applyNumberFormat="1" applyFont="1" applyFill="1" applyBorder="1" applyAlignment="1" applyProtection="1">
      <alignment horizontal="right" vertical="center"/>
    </xf>
    <xf numFmtId="0" fontId="42" fillId="0" borderId="0" xfId="8" applyFont="1" applyAlignment="1">
      <alignment vertical="center"/>
    </xf>
    <xf numFmtId="4" fontId="45" fillId="0" borderId="0" xfId="11" applyNumberFormat="1" applyFont="1" applyBorder="1" applyAlignment="1">
      <alignment horizontal="right" vertical="center"/>
    </xf>
    <xf numFmtId="0" fontId="26" fillId="0" borderId="0" xfId="9" applyFont="1" applyBorder="1" applyAlignment="1" applyProtection="1">
      <alignment horizontal="center"/>
    </xf>
    <xf numFmtId="165" fontId="42" fillId="3" borderId="0" xfId="9" applyNumberFormat="1" applyFont="1" applyFill="1" applyBorder="1" applyAlignment="1" applyProtection="1">
      <alignment horizontal="right"/>
    </xf>
    <xf numFmtId="165" fontId="42" fillId="3" borderId="0" xfId="9" applyNumberFormat="1" applyFont="1" applyFill="1" applyBorder="1" applyProtection="1"/>
    <xf numFmtId="165" fontId="42" fillId="3" borderId="0" xfId="9" applyNumberFormat="1" applyFont="1" applyFill="1" applyBorder="1" applyAlignment="1" applyProtection="1"/>
    <xf numFmtId="4" fontId="6" fillId="3" borderId="0" xfId="9" applyNumberFormat="1" applyFont="1" applyFill="1" applyBorder="1" applyAlignment="1">
      <alignment horizontal="center"/>
    </xf>
    <xf numFmtId="4" fontId="6" fillId="3" borderId="4" xfId="9" applyNumberFormat="1" applyFont="1" applyFill="1" applyBorder="1" applyAlignment="1">
      <alignment horizontal="center"/>
    </xf>
    <xf numFmtId="0" fontId="6" fillId="0" borderId="0" xfId="9" applyFont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4" fontId="6" fillId="3" borderId="0" xfId="9" applyNumberFormat="1" applyFont="1" applyFill="1" applyBorder="1" applyAlignment="1" applyProtection="1">
      <alignment horizontal="center"/>
    </xf>
    <xf numFmtId="4" fontId="6" fillId="3" borderId="0" xfId="3" applyNumberFormat="1" applyFont="1" applyFill="1" applyBorder="1" applyAlignment="1">
      <alignment horizontal="center"/>
    </xf>
    <xf numFmtId="4" fontId="6" fillId="3" borderId="0" xfId="3" applyNumberFormat="1" applyFont="1" applyFill="1" applyBorder="1" applyAlignment="1" applyProtection="1">
      <alignment horizontal="center"/>
    </xf>
    <xf numFmtId="4" fontId="6" fillId="3" borderId="0" xfId="9" quotePrefix="1" applyNumberFormat="1" applyFont="1" applyFill="1" applyBorder="1" applyAlignment="1" applyProtection="1">
      <alignment horizontal="center"/>
    </xf>
    <xf numFmtId="4" fontId="6" fillId="3" borderId="4" xfId="9" applyNumberFormat="1" applyFont="1" applyFill="1" applyBorder="1" applyAlignment="1" applyProtection="1">
      <alignment horizontal="center"/>
    </xf>
    <xf numFmtId="0" fontId="7" fillId="2" borderId="43" xfId="9" applyFont="1" applyFill="1" applyBorder="1" applyAlignment="1" applyProtection="1">
      <alignment horizontal="center" vertical="center" wrapText="1"/>
    </xf>
    <xf numFmtId="0" fontId="7" fillId="2" borderId="37" xfId="9" applyFont="1" applyFill="1" applyBorder="1" applyAlignment="1" applyProtection="1">
      <alignment horizontal="center" vertical="center" wrapText="1"/>
    </xf>
    <xf numFmtId="0" fontId="3" fillId="2" borderId="5" xfId="11" applyFont="1" applyFill="1" applyBorder="1" applyAlignment="1">
      <alignment horizontal="center"/>
    </xf>
    <xf numFmtId="0" fontId="3" fillId="2" borderId="6" xfId="11" applyFont="1" applyFill="1" applyBorder="1" applyAlignment="1">
      <alignment horizontal="center"/>
    </xf>
    <xf numFmtId="167" fontId="42" fillId="3" borderId="0" xfId="5" applyNumberFormat="1" applyFont="1" applyFill="1" applyBorder="1"/>
    <xf numFmtId="167" fontId="42" fillId="3" borderId="0" xfId="5" applyNumberFormat="1" applyFont="1" applyFill="1" applyBorder="1" applyAlignment="1">
      <alignment horizontal="right"/>
    </xf>
    <xf numFmtId="0" fontId="42" fillId="0" borderId="0" xfId="11" applyFont="1" applyAlignment="1">
      <alignment horizontal="left"/>
    </xf>
    <xf numFmtId="0" fontId="42" fillId="0" borderId="0" xfId="11" applyFont="1" applyAlignment="1">
      <alignment horizontal="center"/>
    </xf>
    <xf numFmtId="0" fontId="42" fillId="0" borderId="0" xfId="11" applyFont="1" applyBorder="1" applyAlignment="1">
      <alignment horizontal="left"/>
    </xf>
    <xf numFmtId="0" fontId="26" fillId="0" borderId="0" xfId="11" applyFont="1" applyBorder="1" applyAlignment="1"/>
    <xf numFmtId="0" fontId="3" fillId="2" borderId="39" xfId="11" applyFont="1" applyFill="1" applyBorder="1" applyAlignment="1">
      <alignment horizontal="center"/>
    </xf>
    <xf numFmtId="0" fontId="26" fillId="0" borderId="4" xfId="9" applyFont="1" applyBorder="1" applyAlignment="1"/>
    <xf numFmtId="165" fontId="6" fillId="3" borderId="0" xfId="2" applyNumberFormat="1" applyFont="1" applyFill="1" applyBorder="1" applyAlignment="1">
      <alignment horizontal="center"/>
    </xf>
    <xf numFmtId="0" fontId="3" fillId="2" borderId="0" xfId="9" applyFont="1" applyFill="1" applyBorder="1" applyAlignment="1" applyProtection="1">
      <protection locked="0"/>
    </xf>
    <xf numFmtId="0" fontId="3" fillId="2" borderId="4" xfId="9" applyFont="1" applyFill="1" applyBorder="1" applyAlignment="1" applyProtection="1">
      <alignment horizontal="center"/>
      <protection locked="0"/>
    </xf>
    <xf numFmtId="0" fontId="3" fillId="2" borderId="0" xfId="9" applyFont="1" applyFill="1" applyBorder="1" applyAlignment="1" applyProtection="1">
      <alignment horizontal="center"/>
      <protection locked="0"/>
    </xf>
    <xf numFmtId="0" fontId="42" fillId="0" borderId="0" xfId="9" applyFont="1" applyFill="1" applyBorder="1" applyAlignment="1">
      <alignment horizontal="left"/>
    </xf>
    <xf numFmtId="167" fontId="42" fillId="3" borderId="0" xfId="2" applyNumberFormat="1" applyFont="1" applyFill="1" applyBorder="1"/>
    <xf numFmtId="0" fontId="42" fillId="0" borderId="0" xfId="9" applyFont="1" applyAlignment="1">
      <alignment horizontal="left"/>
    </xf>
    <xf numFmtId="0" fontId="45" fillId="0" borderId="0" xfId="9" applyFont="1" applyAlignment="1">
      <alignment horizontal="left"/>
    </xf>
    <xf numFmtId="167" fontId="42" fillId="3" borderId="0" xfId="2" applyNumberFormat="1" applyFont="1" applyFill="1" applyBorder="1" applyAlignment="1">
      <alignment horizontal="right"/>
    </xf>
    <xf numFmtId="167" fontId="42" fillId="0" borderId="0" xfId="2" applyNumberFormat="1" applyFont="1" applyBorder="1" applyAlignment="1">
      <alignment horizontal="right"/>
    </xf>
    <xf numFmtId="167" fontId="42" fillId="0" borderId="0" xfId="2" applyNumberFormat="1" applyFont="1" applyBorder="1"/>
    <xf numFmtId="4" fontId="6" fillId="3" borderId="4" xfId="3" applyNumberFormat="1" applyFont="1" applyFill="1" applyBorder="1" applyAlignment="1">
      <alignment horizontal="center"/>
    </xf>
    <xf numFmtId="168" fontId="6" fillId="3" borderId="5" xfId="2" applyNumberFormat="1" applyFont="1" applyFill="1" applyBorder="1" applyAlignment="1">
      <alignment horizontal="center"/>
    </xf>
    <xf numFmtId="0" fontId="38" fillId="6" borderId="28" xfId="0" applyFont="1" applyFill="1" applyBorder="1" applyAlignment="1">
      <alignment horizontal="center" wrapText="1" readingOrder="1"/>
    </xf>
    <xf numFmtId="0" fontId="38" fillId="6" borderId="28" xfId="0" applyFont="1" applyFill="1" applyBorder="1" applyAlignment="1">
      <alignment horizontal="center" vertical="center" wrapText="1" readingOrder="1"/>
    </xf>
    <xf numFmtId="0" fontId="38" fillId="6" borderId="45" xfId="0" applyFont="1" applyFill="1" applyBorder="1" applyAlignment="1">
      <alignment horizontal="left" wrapText="1" readingOrder="1"/>
    </xf>
    <xf numFmtId="0" fontId="38" fillId="6" borderId="46" xfId="0" applyFont="1" applyFill="1" applyBorder="1" applyAlignment="1">
      <alignment horizontal="left" wrapText="1" readingOrder="1"/>
    </xf>
    <xf numFmtId="0" fontId="40" fillId="6" borderId="47" xfId="0" applyFont="1" applyFill="1" applyBorder="1" applyAlignment="1">
      <alignment horizontal="left" wrapText="1" readingOrder="1"/>
    </xf>
    <xf numFmtId="0" fontId="40" fillId="6" borderId="48" xfId="0" applyFont="1" applyFill="1" applyBorder="1" applyAlignment="1">
      <alignment horizontal="left" wrapText="1" readingOrder="1"/>
    </xf>
    <xf numFmtId="0" fontId="38" fillId="6" borderId="49" xfId="0" applyFont="1" applyFill="1" applyBorder="1" applyAlignment="1">
      <alignment horizontal="left" wrapText="1" readingOrder="1"/>
    </xf>
    <xf numFmtId="0" fontId="38" fillId="6" borderId="49" xfId="0" applyFont="1" applyFill="1" applyBorder="1" applyAlignment="1">
      <alignment wrapText="1" readingOrder="1"/>
    </xf>
    <xf numFmtId="170" fontId="42" fillId="0" borderId="0" xfId="0" applyNumberFormat="1" applyFont="1"/>
    <xf numFmtId="43" fontId="42" fillId="0" borderId="0" xfId="0" applyNumberFormat="1" applyFont="1"/>
    <xf numFmtId="4" fontId="40" fillId="0" borderId="29" xfId="0" applyNumberFormat="1" applyFont="1" applyBorder="1" applyAlignment="1">
      <alignment horizontal="center" wrapText="1" readingOrder="1"/>
    </xf>
    <xf numFmtId="4" fontId="40" fillId="0" borderId="30" xfId="0" applyNumberFormat="1" applyFont="1" applyBorder="1" applyAlignment="1">
      <alignment horizontal="center" wrapText="1" readingOrder="1"/>
    </xf>
    <xf numFmtId="4" fontId="40" fillId="0" borderId="31" xfId="0" applyNumberFormat="1" applyFont="1" applyBorder="1" applyAlignment="1">
      <alignment horizontal="center" wrapText="1" readingOrder="1"/>
    </xf>
    <xf numFmtId="4" fontId="40" fillId="7" borderId="0" xfId="0" applyNumberFormat="1" applyFont="1" applyFill="1" applyAlignment="1">
      <alignment horizontal="center" wrapText="1" readingOrder="1"/>
    </xf>
    <xf numFmtId="4" fontId="40" fillId="0" borderId="29" xfId="0" applyNumberFormat="1" applyFont="1" applyBorder="1" applyAlignment="1">
      <alignment horizontal="center" vertical="center" wrapText="1" readingOrder="1"/>
    </xf>
    <xf numFmtId="4" fontId="40" fillId="0" borderId="30" xfId="0" applyNumberFormat="1" applyFont="1" applyBorder="1" applyAlignment="1">
      <alignment horizontal="center" vertical="center" wrapText="1" readingOrder="1"/>
    </xf>
    <xf numFmtId="4" fontId="40" fillId="0" borderId="31" xfId="0" applyNumberFormat="1" applyFont="1" applyBorder="1" applyAlignment="1">
      <alignment horizontal="center" vertical="center" wrapText="1" readingOrder="1"/>
    </xf>
    <xf numFmtId="4" fontId="40" fillId="0" borderId="31" xfId="0" applyNumberFormat="1" applyFont="1" applyBorder="1" applyAlignment="1">
      <alignment horizontal="center" wrapText="1"/>
    </xf>
    <xf numFmtId="4" fontId="40" fillId="14" borderId="0" xfId="0" applyNumberFormat="1" applyFont="1" applyFill="1" applyAlignment="1">
      <alignment horizontal="center" wrapText="1" readingOrder="1"/>
    </xf>
    <xf numFmtId="4" fontId="32" fillId="14" borderId="0" xfId="0" applyNumberFormat="1" applyFont="1" applyFill="1" applyAlignment="1">
      <alignment horizontal="center"/>
    </xf>
    <xf numFmtId="4" fontId="38" fillId="0" borderId="31" xfId="0" applyNumberFormat="1" applyFont="1" applyBorder="1" applyAlignment="1">
      <alignment horizontal="center" wrapText="1" readingOrder="1"/>
    </xf>
    <xf numFmtId="2" fontId="6" fillId="3" borderId="0" xfId="3" applyNumberFormat="1" applyFont="1" applyFill="1" applyBorder="1" applyAlignment="1">
      <alignment horizontal="center"/>
    </xf>
    <xf numFmtId="0" fontId="37" fillId="0" borderId="4" xfId="9" applyFont="1" applyBorder="1"/>
    <xf numFmtId="0" fontId="3" fillId="6" borderId="37" xfId="9" applyFont="1" applyFill="1" applyBorder="1"/>
    <xf numFmtId="0" fontId="3" fillId="2" borderId="37" xfId="9" quotePrefix="1" applyFont="1" applyFill="1" applyBorder="1" applyAlignment="1">
      <alignment horizontal="center"/>
    </xf>
    <xf numFmtId="0" fontId="2" fillId="0" borderId="0" xfId="9" applyFont="1" applyBorder="1"/>
    <xf numFmtId="43" fontId="7" fillId="0" borderId="0" xfId="4" applyFont="1" applyFill="1" applyBorder="1" applyProtection="1"/>
    <xf numFmtId="0" fontId="6" fillId="0" borderId="0" xfId="11" applyFont="1"/>
    <xf numFmtId="0" fontId="6" fillId="2" borderId="12" xfId="11" applyFont="1" applyFill="1" applyBorder="1" applyAlignment="1">
      <alignment horizontal="right"/>
    </xf>
    <xf numFmtId="0" fontId="6" fillId="2" borderId="13" xfId="11" applyFont="1" applyFill="1" applyBorder="1" applyAlignment="1">
      <alignment horizontal="right"/>
    </xf>
    <xf numFmtId="0" fontId="6" fillId="3" borderId="0" xfId="11" applyFont="1" applyFill="1" applyBorder="1" applyAlignment="1">
      <alignment horizontal="right" wrapText="1"/>
    </xf>
    <xf numFmtId="165" fontId="6" fillId="3" borderId="0" xfId="7" applyNumberFormat="1" applyFont="1" applyFill="1" applyBorder="1" applyAlignment="1">
      <alignment horizontal="right" wrapText="1"/>
    </xf>
    <xf numFmtId="165" fontId="6" fillId="3" borderId="0" xfId="11" applyNumberFormat="1" applyFont="1" applyFill="1" applyBorder="1" applyAlignment="1">
      <alignment horizontal="right" wrapText="1"/>
    </xf>
    <xf numFmtId="43" fontId="6" fillId="3" borderId="0" xfId="12" applyFont="1" applyFill="1" applyBorder="1" applyAlignment="1">
      <alignment horizontal="right" wrapText="1"/>
    </xf>
    <xf numFmtId="170" fontId="6" fillId="3" borderId="0" xfId="11" applyNumberFormat="1" applyFont="1" applyFill="1" applyBorder="1" applyAlignment="1">
      <alignment horizontal="right" wrapText="1"/>
    </xf>
    <xf numFmtId="43" fontId="6" fillId="3" borderId="4" xfId="12" applyFont="1" applyFill="1" applyBorder="1" applyAlignment="1">
      <alignment horizontal="right" wrapText="1"/>
    </xf>
    <xf numFmtId="170" fontId="6" fillId="3" borderId="4" xfId="11" applyNumberFormat="1" applyFont="1" applyFill="1" applyBorder="1" applyAlignment="1">
      <alignment horizontal="right" wrapText="1"/>
    </xf>
    <xf numFmtId="165" fontId="6" fillId="3" borderId="4" xfId="11" applyNumberFormat="1" applyFont="1" applyFill="1" applyBorder="1" applyAlignment="1">
      <alignment horizontal="right" wrapText="1"/>
    </xf>
    <xf numFmtId="165" fontId="6" fillId="3" borderId="4" xfId="7" applyNumberFormat="1" applyFont="1" applyFill="1" applyBorder="1" applyAlignment="1">
      <alignment horizontal="right" wrapText="1"/>
    </xf>
    <xf numFmtId="168" fontId="6" fillId="3" borderId="5" xfId="5" applyNumberFormat="1" applyFont="1" applyFill="1" applyBorder="1" applyAlignment="1">
      <alignment horizontal="right"/>
    </xf>
    <xf numFmtId="168" fontId="6" fillId="3" borderId="0" xfId="5" applyNumberFormat="1" applyFont="1" applyFill="1" applyBorder="1" applyAlignment="1">
      <alignment horizontal="right"/>
    </xf>
    <xf numFmtId="168" fontId="6" fillId="3" borderId="12" xfId="5" applyNumberFormat="1" applyFont="1" applyFill="1" applyBorder="1" applyAlignment="1">
      <alignment horizontal="right"/>
    </xf>
    <xf numFmtId="168" fontId="6" fillId="3" borderId="12" xfId="2" applyNumberFormat="1" applyFont="1" applyFill="1" applyBorder="1" applyAlignment="1">
      <alignment horizontal="center"/>
    </xf>
    <xf numFmtId="167" fontId="6" fillId="3" borderId="0" xfId="2" applyNumberFormat="1" applyFont="1" applyFill="1" applyBorder="1" applyAlignment="1">
      <alignment horizontal="right"/>
    </xf>
    <xf numFmtId="166" fontId="34" fillId="6" borderId="12" xfId="1" applyNumberFormat="1" applyFont="1" applyFill="1" applyBorder="1" applyAlignment="1" applyProtection="1">
      <alignment horizontal="left"/>
    </xf>
    <xf numFmtId="166" fontId="34" fillId="6" borderId="12" xfId="1" applyNumberFormat="1" applyFont="1" applyFill="1" applyBorder="1" applyAlignment="1" applyProtection="1">
      <alignment horizontal="left" indent="1"/>
    </xf>
    <xf numFmtId="166" fontId="32" fillId="6" borderId="12" xfId="1" applyNumberFormat="1" applyFont="1" applyFill="1" applyBorder="1" applyAlignment="1" applyProtection="1">
      <alignment horizontal="left" indent="4"/>
    </xf>
    <xf numFmtId="0" fontId="32" fillId="0" borderId="0" xfId="1" applyFont="1" applyFill="1"/>
    <xf numFmtId="184" fontId="68" fillId="15" borderId="0" xfId="0" applyNumberFormat="1" applyFont="1" applyFill="1"/>
    <xf numFmtId="166" fontId="71" fillId="0" borderId="0" xfId="0" applyNumberFormat="1" applyFont="1" applyAlignment="1" applyProtection="1">
      <alignment horizontal="left"/>
      <protection locked="0"/>
    </xf>
    <xf numFmtId="166" fontId="72" fillId="0" borderId="0" xfId="0" applyNumberFormat="1" applyFont="1" applyAlignment="1" applyProtection="1">
      <alignment horizontal="left"/>
      <protection locked="0"/>
    </xf>
    <xf numFmtId="166" fontId="73" fillId="3" borderId="0" xfId="0" applyNumberFormat="1" applyFont="1" applyFill="1" applyAlignment="1" applyProtection="1">
      <alignment horizontal="left"/>
      <protection locked="0"/>
    </xf>
    <xf numFmtId="166" fontId="74" fillId="0" borderId="0" xfId="0" applyNumberFormat="1" applyFont="1" applyAlignment="1" applyProtection="1">
      <alignment horizontal="left"/>
      <protection locked="0"/>
    </xf>
    <xf numFmtId="166" fontId="75" fillId="0" borderId="0" xfId="0" applyNumberFormat="1" applyFont="1" applyAlignment="1" applyProtection="1">
      <alignment horizontal="left"/>
      <protection locked="0"/>
    </xf>
    <xf numFmtId="166" fontId="76" fillId="0" borderId="0" xfId="0" applyNumberFormat="1" applyFont="1" applyAlignment="1" applyProtection="1">
      <alignment horizontal="left"/>
      <protection locked="0"/>
    </xf>
    <xf numFmtId="166" fontId="77" fillId="0" borderId="0" xfId="0" applyNumberFormat="1" applyFont="1" applyAlignment="1" applyProtection="1">
      <alignment horizontal="left"/>
      <protection locked="0"/>
    </xf>
    <xf numFmtId="166" fontId="77" fillId="0" borderId="0" xfId="0" applyNumberFormat="1" applyFont="1" applyProtection="1">
      <protection locked="0"/>
    </xf>
    <xf numFmtId="166" fontId="78" fillId="0" borderId="0" xfId="0" applyNumberFormat="1" applyFont="1" applyAlignment="1" applyProtection="1">
      <alignment horizontal="left"/>
      <protection locked="0"/>
    </xf>
    <xf numFmtId="166" fontId="79" fillId="0" borderId="0" xfId="0" applyNumberFormat="1" applyFont="1" applyAlignment="1" applyProtection="1">
      <alignment horizontal="left"/>
      <protection locked="0"/>
    </xf>
    <xf numFmtId="166" fontId="80" fillId="0" borderId="0" xfId="0" applyNumberFormat="1" applyFont="1" applyAlignment="1" applyProtection="1">
      <alignment horizontal="left"/>
      <protection locked="0"/>
    </xf>
    <xf numFmtId="166" fontId="80" fillId="3" borderId="0" xfId="0" applyNumberFormat="1" applyFont="1" applyFill="1" applyAlignment="1" applyProtection="1">
      <alignment horizontal="left"/>
      <protection locked="0"/>
    </xf>
    <xf numFmtId="0" fontId="81" fillId="3" borderId="0" xfId="0" applyFont="1" applyFill="1"/>
    <xf numFmtId="166" fontId="82" fillId="0" borderId="0" xfId="0" applyNumberFormat="1" applyFont="1" applyAlignment="1" applyProtection="1">
      <alignment horizontal="left"/>
      <protection locked="0"/>
    </xf>
    <xf numFmtId="166" fontId="83" fillId="0" borderId="0" xfId="0" applyNumberFormat="1" applyFont="1" applyAlignment="1" applyProtection="1">
      <alignment horizontal="left"/>
      <protection locked="0"/>
    </xf>
    <xf numFmtId="166" fontId="77" fillId="3" borderId="0" xfId="0" applyNumberFormat="1" applyFont="1" applyFill="1" applyAlignment="1" applyProtection="1">
      <alignment horizontal="left"/>
      <protection locked="0"/>
    </xf>
    <xf numFmtId="166" fontId="85" fillId="0" borderId="0" xfId="0" applyNumberFormat="1" applyFont="1" applyFill="1" applyAlignment="1" applyProtection="1">
      <alignment horizontal="left"/>
      <protection locked="0"/>
    </xf>
    <xf numFmtId="166" fontId="87" fillId="0" borderId="0" xfId="0" applyNumberFormat="1" applyFont="1" applyAlignment="1" applyProtection="1">
      <alignment horizontal="left"/>
      <protection locked="0"/>
    </xf>
    <xf numFmtId="166" fontId="88" fillId="3" borderId="0" xfId="0" applyNumberFormat="1" applyFont="1" applyFill="1" applyAlignment="1" applyProtection="1">
      <alignment horizontal="left"/>
      <protection locked="0"/>
    </xf>
    <xf numFmtId="166" fontId="84" fillId="3" borderId="0" xfId="0" applyNumberFormat="1" applyFont="1" applyFill="1" applyAlignment="1" applyProtection="1">
      <alignment horizontal="left"/>
      <protection locked="0"/>
    </xf>
    <xf numFmtId="166" fontId="84" fillId="0" borderId="0" xfId="0" applyNumberFormat="1" applyFont="1" applyProtection="1">
      <protection locked="0"/>
    </xf>
    <xf numFmtId="166" fontId="89" fillId="0" borderId="0" xfId="0" applyNumberFormat="1" applyFont="1" applyAlignment="1" applyProtection="1">
      <alignment horizontal="left"/>
      <protection locked="0"/>
    </xf>
    <xf numFmtId="4" fontId="7" fillId="3" borderId="0" xfId="2" applyNumberFormat="1" applyFont="1" applyFill="1" applyBorder="1"/>
    <xf numFmtId="4" fontId="6" fillId="3" borderId="0" xfId="2" applyNumberFormat="1" applyFont="1" applyFill="1" applyBorder="1"/>
    <xf numFmtId="4" fontId="6" fillId="3" borderId="0" xfId="2" applyNumberFormat="1" applyFont="1" applyFill="1" applyBorder="1" applyAlignment="1">
      <alignment horizontal="right"/>
    </xf>
    <xf numFmtId="4" fontId="6" fillId="3" borderId="0" xfId="1" applyNumberFormat="1" applyFont="1" applyFill="1"/>
    <xf numFmtId="4" fontId="7" fillId="3" borderId="4" xfId="1" applyNumberFormat="1" applyFont="1" applyFill="1" applyBorder="1"/>
    <xf numFmtId="4" fontId="6" fillId="0" borderId="0" xfId="9" applyNumberFormat="1" applyFont="1"/>
    <xf numFmtId="4" fontId="6" fillId="0" borderId="0" xfId="9" applyNumberFormat="1" applyFont="1" applyFill="1"/>
    <xf numFmtId="4" fontId="7" fillId="3" borderId="0" xfId="9" applyNumberFormat="1" applyFont="1" applyFill="1"/>
    <xf numFmtId="4" fontId="6" fillId="3" borderId="0" xfId="9" applyNumberFormat="1" applyFont="1" applyFill="1"/>
    <xf numFmtId="4" fontId="7" fillId="3" borderId="4" xfId="3" applyNumberFormat="1" applyFont="1" applyFill="1" applyBorder="1"/>
    <xf numFmtId="4" fontId="6" fillId="3" borderId="0" xfId="3" applyNumberFormat="1" applyFont="1" applyFill="1" applyBorder="1"/>
    <xf numFmtId="4" fontId="6" fillId="0" borderId="0" xfId="3" applyNumberFormat="1" applyFont="1" applyFill="1" applyBorder="1"/>
    <xf numFmtId="4" fontId="7" fillId="3" borderId="0" xfId="3" applyNumberFormat="1" applyFont="1" applyFill="1" applyBorder="1"/>
    <xf numFmtId="4" fontId="42" fillId="0" borderId="0" xfId="9" applyNumberFormat="1" applyFont="1"/>
    <xf numFmtId="0" fontId="32" fillId="2" borderId="12" xfId="9" applyFont="1" applyFill="1" applyBorder="1" applyProtection="1"/>
    <xf numFmtId="4" fontId="96" fillId="0" borderId="0" xfId="101" applyNumberFormat="1" applyFont="1"/>
    <xf numFmtId="4" fontId="96" fillId="0" borderId="0" xfId="101" applyNumberFormat="1" applyFont="1"/>
    <xf numFmtId="165" fontId="6" fillId="3" borderId="5" xfId="2" applyNumberFormat="1" applyFont="1" applyFill="1" applyBorder="1" applyAlignment="1">
      <alignment horizontal="center"/>
    </xf>
    <xf numFmtId="165" fontId="6" fillId="3" borderId="6" xfId="2" applyNumberFormat="1" applyFont="1" applyFill="1" applyBorder="1" applyAlignment="1">
      <alignment horizontal="center"/>
    </xf>
    <xf numFmtId="165" fontId="6" fillId="3" borderId="4" xfId="2" applyNumberFormat="1" applyFont="1" applyFill="1" applyBorder="1" applyAlignment="1">
      <alignment horizontal="center"/>
    </xf>
    <xf numFmtId="168" fontId="6" fillId="3" borderId="6" xfId="5" applyNumberFormat="1" applyFont="1" applyFill="1" applyBorder="1" applyAlignment="1">
      <alignment horizontal="right"/>
    </xf>
    <xf numFmtId="168" fontId="6" fillId="3" borderId="4" xfId="5" applyNumberFormat="1" applyFont="1" applyFill="1" applyBorder="1" applyAlignment="1">
      <alignment horizontal="right"/>
    </xf>
    <xf numFmtId="168" fontId="6" fillId="3" borderId="13" xfId="5" applyNumberFormat="1" applyFont="1" applyFill="1" applyBorder="1" applyAlignment="1">
      <alignment horizontal="right"/>
    </xf>
    <xf numFmtId="168" fontId="6" fillId="3" borderId="6" xfId="2" applyNumberFormat="1" applyFont="1" applyFill="1" applyBorder="1" applyAlignment="1">
      <alignment horizontal="center"/>
    </xf>
    <xf numFmtId="168" fontId="6" fillId="3" borderId="4" xfId="2" applyNumberFormat="1" applyFont="1" applyFill="1" applyBorder="1" applyAlignment="1">
      <alignment horizontal="center"/>
    </xf>
    <xf numFmtId="168" fontId="6" fillId="3" borderId="13" xfId="2" applyNumberFormat="1" applyFont="1" applyFill="1" applyBorder="1" applyAlignment="1">
      <alignment horizontal="center"/>
    </xf>
    <xf numFmtId="0" fontId="7" fillId="2" borderId="38" xfId="0" applyFont="1" applyFill="1" applyBorder="1" applyAlignment="1" applyProtection="1">
      <alignment horizontal="center"/>
    </xf>
    <xf numFmtId="165" fontId="15" fillId="0" borderId="4" xfId="9" applyNumberFormat="1" applyFont="1" applyFill="1" applyBorder="1"/>
    <xf numFmtId="0" fontId="6" fillId="0" borderId="0" xfId="9" applyFont="1" applyAlignment="1">
      <alignment horizontal="left"/>
    </xf>
    <xf numFmtId="165" fontId="6" fillId="3" borderId="0" xfId="9" applyNumberFormat="1" applyFont="1" applyFill="1" applyBorder="1" applyAlignment="1" applyProtection="1">
      <alignment horizontal="center"/>
    </xf>
    <xf numFmtId="165" fontId="7" fillId="3" borderId="0" xfId="9" applyNumberFormat="1" applyFont="1" applyFill="1" applyBorder="1" applyAlignment="1" applyProtection="1">
      <alignment horizontal="center"/>
    </xf>
    <xf numFmtId="0" fontId="26" fillId="0" borderId="0" xfId="9" applyFont="1" applyBorder="1" applyAlignment="1" applyProtection="1">
      <alignment horizontal="left"/>
    </xf>
    <xf numFmtId="165" fontId="6" fillId="0" borderId="0" xfId="9" applyNumberFormat="1" applyFont="1" applyBorder="1"/>
    <xf numFmtId="165" fontId="6" fillId="3" borderId="13" xfId="3" applyNumberFormat="1" applyFont="1" applyFill="1" applyBorder="1" applyAlignment="1" applyProtection="1">
      <alignment horizontal="center"/>
    </xf>
    <xf numFmtId="0" fontId="6" fillId="2" borderId="40" xfId="9" applyFont="1" applyFill="1" applyBorder="1"/>
    <xf numFmtId="165" fontId="7" fillId="3" borderId="0" xfId="3" applyNumberFormat="1" applyFont="1" applyFill="1" applyBorder="1" applyAlignment="1" applyProtection="1">
      <alignment horizontal="center"/>
    </xf>
    <xf numFmtId="0" fontId="3" fillId="2" borderId="4" xfId="9" applyFont="1" applyFill="1" applyBorder="1" applyAlignment="1" applyProtection="1">
      <alignment horizontal="center"/>
    </xf>
    <xf numFmtId="3" fontId="6" fillId="3" borderId="4" xfId="9" applyNumberFormat="1" applyFont="1" applyFill="1" applyBorder="1"/>
    <xf numFmtId="3" fontId="6" fillId="3" borderId="4" xfId="9" applyNumberFormat="1" applyFont="1" applyFill="1" applyBorder="1" applyProtection="1"/>
    <xf numFmtId="165" fontId="6" fillId="3" borderId="4" xfId="9" applyNumberFormat="1" applyFont="1" applyFill="1" applyBorder="1" applyProtection="1"/>
    <xf numFmtId="172" fontId="7" fillId="2" borderId="4" xfId="9" applyNumberFormat="1" applyFont="1" applyFill="1" applyBorder="1" applyAlignment="1" applyProtection="1">
      <alignment horizontal="center"/>
    </xf>
    <xf numFmtId="168" fontId="6" fillId="3" borderId="6" xfId="9" applyNumberFormat="1" applyFont="1" applyFill="1" applyBorder="1" applyProtection="1"/>
    <xf numFmtId="168" fontId="6" fillId="3" borderId="6" xfId="9" applyNumberFormat="1" applyFont="1" applyFill="1" applyBorder="1" applyAlignment="1" applyProtection="1">
      <alignment horizontal="center"/>
    </xf>
    <xf numFmtId="168" fontId="6" fillId="3" borderId="4" xfId="9" applyNumberFormat="1" applyFont="1" applyFill="1" applyBorder="1" applyAlignment="1" applyProtection="1">
      <alignment horizontal="center"/>
    </xf>
    <xf numFmtId="168" fontId="6" fillId="3" borderId="13" xfId="9" applyNumberFormat="1" applyFont="1" applyFill="1" applyBorder="1" applyAlignment="1" applyProtection="1">
      <alignment horizontal="right"/>
    </xf>
    <xf numFmtId="168" fontId="6" fillId="3" borderId="6" xfId="9" applyNumberFormat="1" applyFont="1" applyFill="1" applyBorder="1" applyAlignment="1" applyProtection="1">
      <alignment horizontal="right"/>
    </xf>
    <xf numFmtId="39" fontId="6" fillId="3" borderId="4" xfId="9" applyNumberFormat="1" applyFont="1" applyFill="1" applyBorder="1" applyAlignment="1" applyProtection="1">
      <alignment horizontal="right"/>
    </xf>
    <xf numFmtId="0" fontId="42" fillId="0" borderId="0" xfId="9" applyFont="1" applyFill="1" applyProtection="1"/>
    <xf numFmtId="165" fontId="31" fillId="0" borderId="0" xfId="9" applyNumberFormat="1" applyFont="1" applyFill="1" applyBorder="1" applyAlignment="1">
      <alignment horizontal="right"/>
    </xf>
    <xf numFmtId="0" fontId="31" fillId="0" borderId="0" xfId="9" applyFont="1" applyFill="1" applyProtection="1"/>
    <xf numFmtId="39" fontId="13" fillId="0" borderId="0" xfId="9" applyNumberFormat="1" applyFont="1" applyFill="1" applyProtection="1"/>
    <xf numFmtId="0" fontId="13" fillId="0" borderId="0" xfId="9" applyFont="1" applyFill="1" applyProtection="1"/>
    <xf numFmtId="0" fontId="13" fillId="0" borderId="0" xfId="9" applyFont="1" applyFill="1" applyBorder="1" applyProtection="1"/>
    <xf numFmtId="167" fontId="26" fillId="0" borderId="0" xfId="12" applyNumberFormat="1" applyFont="1" applyBorder="1" applyAlignment="1" applyProtection="1"/>
    <xf numFmtId="0" fontId="7" fillId="2" borderId="14" xfId="9" applyFont="1" applyFill="1" applyBorder="1" applyProtection="1"/>
    <xf numFmtId="43" fontId="37" fillId="0" borderId="0" xfId="12" applyFont="1"/>
    <xf numFmtId="167" fontId="37" fillId="0" borderId="0" xfId="12" applyNumberFormat="1" applyFont="1"/>
    <xf numFmtId="43" fontId="6" fillId="0" borderId="0" xfId="12" applyFont="1"/>
    <xf numFmtId="43" fontId="42" fillId="0" borderId="0" xfId="12" applyFont="1"/>
    <xf numFmtId="43" fontId="8" fillId="0" borderId="0" xfId="12" applyFont="1"/>
    <xf numFmtId="43" fontId="6" fillId="0" borderId="0" xfId="9" applyNumberFormat="1" applyFont="1"/>
    <xf numFmtId="191" fontId="6" fillId="0" borderId="0" xfId="9" applyNumberFormat="1" applyFont="1"/>
    <xf numFmtId="168" fontId="45" fillId="12" borderId="0" xfId="9" applyNumberFormat="1" applyFont="1" applyFill="1" applyBorder="1" applyProtection="1"/>
    <xf numFmtId="0" fontId="45" fillId="12" borderId="0" xfId="9" applyFont="1" applyFill="1" applyBorder="1"/>
    <xf numFmtId="168" fontId="42" fillId="0" borderId="0" xfId="9" applyNumberFormat="1" applyFont="1" applyBorder="1"/>
    <xf numFmtId="165" fontId="45" fillId="12" borderId="0" xfId="9" applyNumberFormat="1" applyFont="1" applyFill="1" applyBorder="1" applyProtection="1"/>
    <xf numFmtId="165" fontId="45" fillId="12" borderId="0" xfId="9" applyNumberFormat="1" applyFont="1" applyFill="1" applyBorder="1"/>
    <xf numFmtId="165" fontId="42" fillId="0" borderId="0" xfId="3" applyNumberFormat="1" applyFont="1" applyBorder="1"/>
    <xf numFmtId="165" fontId="45" fillId="0" borderId="0" xfId="9" applyNumberFormat="1" applyFont="1" applyBorder="1"/>
    <xf numFmtId="168" fontId="6" fillId="3" borderId="4" xfId="9" applyNumberFormat="1" applyFont="1" applyFill="1" applyBorder="1" applyAlignment="1">
      <alignment horizontal="right"/>
    </xf>
    <xf numFmtId="0" fontId="45" fillId="0" borderId="0" xfId="9" applyFont="1" applyBorder="1"/>
    <xf numFmtId="0" fontId="45" fillId="0" borderId="0" xfId="9" applyFont="1" applyBorder="1" applyAlignment="1">
      <alignment horizontal="center"/>
    </xf>
    <xf numFmtId="37" fontId="42" fillId="3" borderId="0" xfId="7" applyNumberFormat="1" applyFont="1" applyFill="1" applyBorder="1" applyAlignment="1">
      <alignment horizontal="right"/>
    </xf>
    <xf numFmtId="170" fontId="42" fillId="3" borderId="0" xfId="7" applyNumberFormat="1" applyFont="1" applyFill="1" applyBorder="1" applyAlignment="1">
      <alignment horizontal="right"/>
    </xf>
    <xf numFmtId="167" fontId="42" fillId="3" borderId="0" xfId="7" applyNumberFormat="1" applyFont="1" applyFill="1" applyBorder="1" applyAlignment="1">
      <alignment horizontal="right"/>
    </xf>
    <xf numFmtId="0" fontId="42" fillId="0" borderId="0" xfId="11" applyFont="1" applyFill="1" applyBorder="1" applyAlignment="1" applyProtection="1"/>
    <xf numFmtId="43" fontId="42" fillId="0" borderId="0" xfId="7" applyFont="1" applyBorder="1"/>
    <xf numFmtId="37" fontId="42" fillId="0" borderId="0" xfId="11" applyNumberFormat="1" applyFont="1" applyFill="1" applyBorder="1" applyAlignment="1" applyProtection="1">
      <alignment horizontal="right"/>
    </xf>
    <xf numFmtId="37" fontId="42" fillId="0" borderId="0" xfId="7" applyNumberFormat="1" applyFont="1" applyFill="1" applyBorder="1" applyAlignment="1" applyProtection="1"/>
    <xf numFmtId="37" fontId="42" fillId="0" borderId="0" xfId="11" applyNumberFormat="1" applyFont="1" applyFill="1" applyBorder="1" applyAlignment="1" applyProtection="1">
      <alignment horizontal="center"/>
    </xf>
    <xf numFmtId="37" fontId="42" fillId="0" borderId="0" xfId="11" quotePrefix="1" applyNumberFormat="1" applyFont="1" applyFill="1" applyBorder="1" applyAlignment="1">
      <alignment horizontal="right"/>
    </xf>
    <xf numFmtId="37" fontId="42" fillId="0" borderId="0" xfId="7" applyNumberFormat="1" applyFont="1" applyFill="1" applyBorder="1" applyAlignment="1"/>
    <xf numFmtId="168" fontId="100" fillId="0" borderId="0" xfId="105" applyNumberFormat="1" applyFont="1" applyFill="1"/>
    <xf numFmtId="0" fontId="22" fillId="0" borderId="0" xfId="11" applyFont="1"/>
    <xf numFmtId="0" fontId="22" fillId="0" borderId="0" xfId="9" applyFont="1"/>
    <xf numFmtId="0" fontId="22" fillId="0" borderId="0" xfId="9" applyFont="1" applyAlignment="1"/>
    <xf numFmtId="0" fontId="6" fillId="6" borderId="12" xfId="9" applyFont="1" applyFill="1" applyBorder="1" applyAlignment="1">
      <alignment horizontal="center"/>
    </xf>
    <xf numFmtId="0" fontId="6" fillId="2" borderId="12" xfId="11" applyFont="1" applyFill="1" applyBorder="1" applyAlignment="1">
      <alignment horizontal="center"/>
    </xf>
    <xf numFmtId="0" fontId="6" fillId="2" borderId="13" xfId="11" applyFont="1" applyFill="1" applyBorder="1" applyAlignment="1">
      <alignment horizontal="center"/>
    </xf>
    <xf numFmtId="0" fontId="7" fillId="6" borderId="12" xfId="9" applyFont="1" applyFill="1" applyBorder="1" applyAlignment="1">
      <alignment horizontal="center"/>
    </xf>
    <xf numFmtId="0" fontId="7" fillId="2" borderId="12" xfId="11" applyFont="1" applyFill="1" applyBorder="1" applyAlignment="1">
      <alignment horizontal="center"/>
    </xf>
    <xf numFmtId="0" fontId="7" fillId="2" borderId="13" xfId="11" applyFont="1" applyFill="1" applyBorder="1" applyAlignment="1">
      <alignment horizontal="center"/>
    </xf>
    <xf numFmtId="0" fontId="37" fillId="0" borderId="0" xfId="9" applyFont="1" applyAlignment="1"/>
    <xf numFmtId="193" fontId="42" fillId="0" borderId="0" xfId="9" applyNumberFormat="1" applyFont="1"/>
    <xf numFmtId="4" fontId="42" fillId="0" borderId="0" xfId="0" applyNumberFormat="1" applyFont="1"/>
    <xf numFmtId="0" fontId="7" fillId="2" borderId="53" xfId="9" applyFont="1" applyFill="1" applyBorder="1" applyProtection="1"/>
    <xf numFmtId="0" fontId="7" fillId="2" borderId="51" xfId="9" applyFont="1" applyFill="1" applyBorder="1" applyAlignment="1" applyProtection="1">
      <alignment horizontal="right"/>
    </xf>
    <xf numFmtId="0" fontId="7" fillId="2" borderId="52" xfId="9" applyFont="1" applyFill="1" applyBorder="1" applyAlignment="1" applyProtection="1">
      <alignment horizontal="right"/>
    </xf>
    <xf numFmtId="168" fontId="6" fillId="3" borderId="51" xfId="9" applyNumberFormat="1" applyFont="1" applyFill="1" applyBorder="1" applyProtection="1"/>
    <xf numFmtId="168" fontId="6" fillId="0" borderId="51" xfId="9" applyNumberFormat="1" applyFont="1" applyFill="1" applyBorder="1" applyProtection="1"/>
    <xf numFmtId="168" fontId="6" fillId="3" borderId="51" xfId="9" applyNumberFormat="1" applyFont="1" applyFill="1" applyBorder="1" applyAlignment="1" applyProtection="1">
      <alignment horizontal="right"/>
    </xf>
    <xf numFmtId="168" fontId="6" fillId="3" borderId="52" xfId="9" applyNumberFormat="1" applyFont="1" applyFill="1" applyBorder="1" applyProtection="1"/>
    <xf numFmtId="170" fontId="6" fillId="3" borderId="0" xfId="6" applyNumberFormat="1" applyFont="1" applyFill="1" applyBorder="1" applyAlignment="1">
      <alignment horizontal="right"/>
    </xf>
    <xf numFmtId="167" fontId="6" fillId="3" borderId="0" xfId="12" applyNumberFormat="1" applyFont="1" applyFill="1" applyBorder="1" applyAlignment="1">
      <alignment horizontal="center"/>
    </xf>
    <xf numFmtId="0" fontId="1" fillId="0" borderId="0" xfId="18"/>
    <xf numFmtId="0" fontId="7" fillId="9" borderId="33" xfId="9" applyFont="1" applyFill="1" applyBorder="1" applyAlignment="1">
      <alignment horizontal="center"/>
    </xf>
    <xf numFmtId="166" fontId="7" fillId="2" borderId="0" xfId="9" applyNumberFormat="1" applyFont="1" applyFill="1" applyBorder="1" applyAlignment="1">
      <alignment horizontal="center"/>
    </xf>
    <xf numFmtId="17" fontId="7" fillId="2" borderId="0" xfId="9" applyNumberFormat="1" applyFont="1" applyFill="1" applyBorder="1" applyAlignment="1">
      <alignment horizontal="center"/>
    </xf>
    <xf numFmtId="166" fontId="14" fillId="3" borderId="0" xfId="9" applyNumberFormat="1" applyFont="1" applyFill="1" applyBorder="1" applyProtection="1"/>
    <xf numFmtId="166" fontId="6" fillId="3" borderId="0" xfId="9" applyNumberFormat="1" applyFont="1" applyFill="1"/>
    <xf numFmtId="166" fontId="6" fillId="0" borderId="0" xfId="9" applyNumberFormat="1" applyFont="1" applyFill="1"/>
    <xf numFmtId="0" fontId="14" fillId="3" borderId="0" xfId="9" applyFont="1" applyFill="1" applyBorder="1" applyProtection="1"/>
    <xf numFmtId="43" fontId="6" fillId="0" borderId="0" xfId="9" applyNumberFormat="1" applyFont="1" applyFill="1"/>
    <xf numFmtId="166" fontId="7" fillId="3" borderId="0" xfId="9" applyNumberFormat="1" applyFont="1" applyFill="1" applyBorder="1"/>
    <xf numFmtId="166" fontId="42" fillId="0" borderId="0" xfId="9" applyNumberFormat="1" applyFont="1"/>
    <xf numFmtId="168" fontId="42" fillId="0" borderId="0" xfId="9" applyNumberFormat="1" applyFont="1"/>
    <xf numFmtId="183" fontId="6" fillId="0" borderId="0" xfId="9" applyNumberFormat="1" applyFont="1"/>
    <xf numFmtId="43" fontId="104" fillId="0" borderId="0" xfId="9" applyNumberFormat="1" applyFont="1"/>
    <xf numFmtId="183" fontId="104" fillId="0" borderId="0" xfId="9" applyNumberFormat="1" applyFont="1"/>
    <xf numFmtId="165" fontId="104" fillId="0" borderId="0" xfId="9" applyNumberFormat="1" applyFont="1"/>
    <xf numFmtId="4" fontId="104" fillId="0" borderId="0" xfId="9" applyNumberFormat="1" applyFont="1"/>
    <xf numFmtId="0" fontId="34" fillId="0" borderId="0" xfId="9" applyFont="1"/>
    <xf numFmtId="166" fontId="7" fillId="3" borderId="0" xfId="9" applyNumberFormat="1" applyFont="1" applyFill="1"/>
    <xf numFmtId="43" fontId="7" fillId="0" borderId="0" xfId="9" applyNumberFormat="1" applyFont="1"/>
    <xf numFmtId="183" fontId="7" fillId="0" borderId="0" xfId="9" applyNumberFormat="1" applyFont="1"/>
    <xf numFmtId="166" fontId="104" fillId="3" borderId="0" xfId="9" applyNumberFormat="1" applyFont="1" applyFill="1"/>
    <xf numFmtId="166" fontId="104" fillId="0" borderId="0" xfId="9" applyNumberFormat="1" applyFont="1" applyFill="1"/>
    <xf numFmtId="166" fontId="18" fillId="0" borderId="0" xfId="9" applyNumberFormat="1" applyFont="1" applyAlignment="1">
      <alignment vertical="top"/>
    </xf>
    <xf numFmtId="17" fontId="6" fillId="0" borderId="0" xfId="9" applyNumberFormat="1" applyFont="1"/>
    <xf numFmtId="184" fontId="6" fillId="0" borderId="0" xfId="9" applyNumberFormat="1" applyFont="1"/>
    <xf numFmtId="166" fontId="7" fillId="0" borderId="0" xfId="9" applyNumberFormat="1" applyFont="1"/>
    <xf numFmtId="166" fontId="8" fillId="0" borderId="0" xfId="9" applyNumberFormat="1" applyFont="1"/>
    <xf numFmtId="166" fontId="53" fillId="0" borderId="0" xfId="15" applyNumberFormat="1" applyFont="1"/>
    <xf numFmtId="166" fontId="68" fillId="15" borderId="0" xfId="0" applyNumberFormat="1" applyFont="1" applyFill="1"/>
    <xf numFmtId="166" fontId="4" fillId="0" borderId="0" xfId="9" applyNumberFormat="1" applyFont="1"/>
    <xf numFmtId="17" fontId="68" fillId="15" borderId="0" xfId="0" applyNumberFormat="1" applyFont="1" applyFill="1"/>
    <xf numFmtId="0" fontId="68" fillId="15" borderId="0" xfId="0" applyFont="1" applyFill="1"/>
    <xf numFmtId="184" fontId="3" fillId="0" borderId="0" xfId="9" applyNumberFormat="1" applyFont="1"/>
    <xf numFmtId="166" fontId="86" fillId="0" borderId="0" xfId="0" applyNumberFormat="1" applyFont="1"/>
    <xf numFmtId="0" fontId="74" fillId="0" borderId="0" xfId="0" applyFont="1" applyAlignment="1" applyProtection="1">
      <alignment horizontal="left"/>
      <protection locked="0"/>
    </xf>
    <xf numFmtId="0" fontId="104" fillId="4" borderId="0" xfId="9" applyFont="1" applyFill="1"/>
    <xf numFmtId="166" fontId="104" fillId="4" borderId="0" xfId="9" applyNumberFormat="1" applyFont="1" applyFill="1"/>
    <xf numFmtId="166" fontId="32" fillId="0" borderId="0" xfId="9" applyNumberFormat="1" applyFont="1" applyFill="1"/>
    <xf numFmtId="166" fontId="106" fillId="4" borderId="0" xfId="0" applyNumberFormat="1" applyFont="1" applyFill="1"/>
    <xf numFmtId="166" fontId="107" fillId="4" borderId="0" xfId="0" applyNumberFormat="1" applyFont="1" applyFill="1" applyAlignment="1" applyProtection="1">
      <alignment horizontal="left" indent="2"/>
      <protection locked="0"/>
    </xf>
    <xf numFmtId="166" fontId="108" fillId="4" borderId="0" xfId="0" applyNumberFormat="1" applyFont="1" applyFill="1" applyAlignment="1" applyProtection="1">
      <alignment horizontal="left"/>
      <protection locked="0"/>
    </xf>
    <xf numFmtId="166" fontId="107" fillId="4" borderId="0" xfId="0" applyNumberFormat="1" applyFont="1" applyFill="1" applyAlignment="1" applyProtection="1">
      <alignment horizontal="left"/>
      <protection locked="0"/>
    </xf>
    <xf numFmtId="0" fontId="66" fillId="0" borderId="0" xfId="0" applyFont="1" applyAlignment="1">
      <alignment horizontal="right"/>
    </xf>
    <xf numFmtId="17" fontId="67" fillId="0" borderId="0" xfId="0" quotePrefix="1" applyNumberFormat="1" applyFont="1"/>
    <xf numFmtId="17" fontId="67" fillId="0" borderId="0" xfId="0" applyNumberFormat="1" applyFont="1"/>
    <xf numFmtId="184" fontId="66" fillId="15" borderId="0" xfId="0" applyNumberFormat="1" applyFont="1" applyFill="1"/>
    <xf numFmtId="0" fontId="2" fillId="0" borderId="0" xfId="0" applyFont="1"/>
    <xf numFmtId="0" fontId="2" fillId="0" borderId="0" xfId="0" applyFont="1" applyFill="1"/>
    <xf numFmtId="165" fontId="67" fillId="15" borderId="0" xfId="33" applyNumberFormat="1" applyFont="1" applyFill="1"/>
    <xf numFmtId="165" fontId="2" fillId="15" borderId="0" xfId="33" applyNumberFormat="1" applyFont="1" applyFill="1"/>
    <xf numFmtId="165" fontId="111" fillId="15" borderId="0" xfId="33" applyNumberFormat="1" applyFont="1" applyFill="1"/>
    <xf numFmtId="165" fontId="112" fillId="15" borderId="0" xfId="33" applyNumberFormat="1" applyFont="1" applyFill="1"/>
    <xf numFmtId="167" fontId="2" fillId="15" borderId="0" xfId="33" applyNumberFormat="1" applyFont="1" applyFill="1"/>
    <xf numFmtId="165" fontId="66" fillId="15" borderId="0" xfId="0" applyNumberFormat="1" applyFont="1" applyFill="1"/>
    <xf numFmtId="165" fontId="114" fillId="15" borderId="0" xfId="33" applyNumberFormat="1" applyFont="1" applyFill="1"/>
    <xf numFmtId="165" fontId="113" fillId="16" borderId="0" xfId="33" applyNumberFormat="1" applyFont="1" applyFill="1"/>
    <xf numFmtId="43" fontId="6" fillId="0" borderId="0" xfId="1" applyNumberFormat="1" applyFont="1"/>
    <xf numFmtId="165" fontId="6" fillId="0" borderId="0" xfId="1" applyNumberFormat="1" applyFont="1"/>
    <xf numFmtId="4" fontId="6" fillId="0" borderId="0" xfId="1" applyNumberFormat="1" applyFont="1"/>
    <xf numFmtId="43" fontId="104" fillId="0" borderId="0" xfId="1" applyNumberFormat="1" applyFont="1"/>
    <xf numFmtId="165" fontId="104" fillId="0" borderId="0" xfId="1" applyNumberFormat="1" applyFont="1"/>
    <xf numFmtId="4" fontId="104" fillId="0" borderId="0" xfId="1" applyNumberFormat="1" applyFont="1"/>
    <xf numFmtId="0" fontId="104" fillId="0" borderId="0" xfId="9" applyFont="1"/>
    <xf numFmtId="167" fontId="104" fillId="0" borderId="0" xfId="9" applyNumberFormat="1" applyFont="1"/>
    <xf numFmtId="4" fontId="32" fillId="0" borderId="0" xfId="0" applyNumberFormat="1" applyFont="1"/>
    <xf numFmtId="4" fontId="40" fillId="0" borderId="30" xfId="0" applyNumberFormat="1" applyFont="1" applyFill="1" applyBorder="1" applyAlignment="1">
      <alignment horizontal="center" vertical="center" wrapText="1" readingOrder="1"/>
    </xf>
    <xf numFmtId="4" fontId="40" fillId="0" borderId="30" xfId="0" applyNumberFormat="1" applyFont="1" applyFill="1" applyBorder="1" applyAlignment="1">
      <alignment horizontal="center" wrapText="1" readingOrder="1"/>
    </xf>
    <xf numFmtId="4" fontId="6" fillId="0" borderId="6" xfId="9" applyNumberFormat="1" applyFont="1" applyFill="1" applyBorder="1" applyAlignment="1" applyProtection="1">
      <alignment horizontal="center"/>
    </xf>
    <xf numFmtId="43" fontId="7" fillId="0" borderId="0" xfId="9" applyNumberFormat="1" applyFont="1" applyBorder="1" applyProtection="1"/>
    <xf numFmtId="4" fontId="6" fillId="0" borderId="4" xfId="9" applyNumberFormat="1" applyFont="1" applyFill="1" applyBorder="1" applyAlignment="1" applyProtection="1">
      <alignment horizontal="center"/>
    </xf>
    <xf numFmtId="0" fontId="26" fillId="0" borderId="0" xfId="9" applyFont="1" applyBorder="1" applyAlignment="1">
      <alignment horizontal="left"/>
    </xf>
    <xf numFmtId="166" fontId="29" fillId="2" borderId="12" xfId="1" applyNumberFormat="1" applyFont="1" applyFill="1" applyBorder="1" applyAlignment="1" applyProtection="1">
      <alignment horizontal="left" indent="6"/>
    </xf>
    <xf numFmtId="166" fontId="117" fillId="2" borderId="12" xfId="1" applyNumberFormat="1" applyFont="1" applyFill="1" applyBorder="1" applyAlignment="1" applyProtection="1">
      <alignment horizontal="left" indent="5"/>
    </xf>
    <xf numFmtId="0" fontId="118" fillId="0" borderId="0" xfId="1" applyFont="1" applyFill="1"/>
    <xf numFmtId="166" fontId="67" fillId="17" borderId="0" xfId="0" applyNumberFormat="1" applyFont="1" applyFill="1" applyAlignment="1" applyProtection="1">
      <alignment horizontal="left"/>
    </xf>
    <xf numFmtId="0" fontId="2" fillId="17" borderId="0" xfId="0" applyFont="1" applyFill="1"/>
    <xf numFmtId="165" fontId="67" fillId="17" borderId="0" xfId="33" applyNumberFormat="1" applyFont="1" applyFill="1"/>
    <xf numFmtId="0" fontId="4" fillId="17" borderId="0" xfId="1" applyFont="1" applyFill="1"/>
    <xf numFmtId="166" fontId="67" fillId="18" borderId="0" xfId="0" applyNumberFormat="1" applyFont="1" applyFill="1" applyAlignment="1" applyProtection="1">
      <alignment horizontal="left"/>
    </xf>
    <xf numFmtId="0" fontId="66" fillId="18" borderId="0" xfId="0" applyFont="1" applyFill="1" applyAlignment="1">
      <alignment horizontal="right"/>
    </xf>
    <xf numFmtId="0" fontId="2" fillId="18" borderId="0" xfId="0" applyFont="1" applyFill="1"/>
    <xf numFmtId="165" fontId="67" fillId="18" borderId="0" xfId="33" applyNumberFormat="1" applyFont="1" applyFill="1"/>
    <xf numFmtId="165" fontId="2" fillId="18" borderId="0" xfId="33" applyNumberFormat="1" applyFont="1" applyFill="1"/>
    <xf numFmtId="167" fontId="2" fillId="18" borderId="0" xfId="33" applyNumberFormat="1" applyFont="1" applyFill="1"/>
    <xf numFmtId="165" fontId="111" fillId="18" borderId="0" xfId="33" applyNumberFormat="1" applyFont="1" applyFill="1"/>
    <xf numFmtId="165" fontId="114" fillId="18" borderId="0" xfId="33" applyNumberFormat="1" applyFont="1" applyFill="1"/>
    <xf numFmtId="165" fontId="112" fillId="18" borderId="0" xfId="33" applyNumberFormat="1" applyFont="1" applyFill="1"/>
    <xf numFmtId="165" fontId="66" fillId="18" borderId="0" xfId="0" applyNumberFormat="1" applyFont="1" applyFill="1"/>
    <xf numFmtId="0" fontId="4" fillId="18" borderId="0" xfId="1" applyFont="1" applyFill="1"/>
    <xf numFmtId="0" fontId="66" fillId="19" borderId="0" xfId="0" applyFont="1" applyFill="1" applyAlignment="1">
      <alignment horizontal="right"/>
    </xf>
    <xf numFmtId="0" fontId="0" fillId="19" borderId="0" xfId="0" applyFill="1"/>
    <xf numFmtId="184" fontId="66" fillId="19" borderId="0" xfId="0" applyNumberFormat="1" applyFont="1" applyFill="1"/>
    <xf numFmtId="165" fontId="67" fillId="19" borderId="0" xfId="33" applyNumberFormat="1" applyFont="1" applyFill="1"/>
    <xf numFmtId="165" fontId="2" fillId="19" borderId="0" xfId="33" applyNumberFormat="1" applyFont="1" applyFill="1"/>
    <xf numFmtId="165" fontId="111" fillId="19" borderId="0" xfId="33" applyNumberFormat="1" applyFont="1" applyFill="1"/>
    <xf numFmtId="165" fontId="113" fillId="19" borderId="0" xfId="33" applyNumberFormat="1" applyFont="1" applyFill="1"/>
    <xf numFmtId="165" fontId="112" fillId="19" borderId="0" xfId="33" applyNumberFormat="1" applyFont="1" applyFill="1"/>
    <xf numFmtId="167" fontId="2" fillId="19" borderId="0" xfId="33" applyNumberFormat="1" applyFont="1" applyFill="1"/>
    <xf numFmtId="165" fontId="66" fillId="19" borderId="0" xfId="0" applyNumberFormat="1" applyFont="1" applyFill="1"/>
    <xf numFmtId="165" fontId="114" fillId="19" borderId="0" xfId="33" applyNumberFormat="1" applyFont="1" applyFill="1"/>
    <xf numFmtId="0" fontId="4" fillId="19" borderId="0" xfId="1" applyFont="1" applyFill="1"/>
    <xf numFmtId="0" fontId="66" fillId="20" borderId="0" xfId="0" applyFont="1" applyFill="1" applyAlignment="1">
      <alignment horizontal="right"/>
    </xf>
    <xf numFmtId="0" fontId="0" fillId="20" borderId="0" xfId="0" applyFill="1"/>
    <xf numFmtId="184" fontId="66" fillId="20" borderId="0" xfId="0" applyNumberFormat="1" applyFont="1" applyFill="1"/>
    <xf numFmtId="0" fontId="2" fillId="20" borderId="0" xfId="0" applyFont="1" applyFill="1"/>
    <xf numFmtId="165" fontId="67" fillId="20" borderId="0" xfId="33" applyNumberFormat="1" applyFont="1" applyFill="1"/>
    <xf numFmtId="165" fontId="2" fillId="20" borderId="0" xfId="33" applyNumberFormat="1" applyFont="1" applyFill="1"/>
    <xf numFmtId="165" fontId="111" fillId="20" borderId="0" xfId="33" applyNumberFormat="1" applyFont="1" applyFill="1"/>
    <xf numFmtId="165" fontId="113" fillId="20" borderId="0" xfId="33" applyNumberFormat="1" applyFont="1" applyFill="1"/>
    <xf numFmtId="165" fontId="112" fillId="20" borderId="0" xfId="33" applyNumberFormat="1" applyFont="1" applyFill="1"/>
    <xf numFmtId="167" fontId="2" fillId="20" borderId="0" xfId="33" applyNumberFormat="1" applyFont="1" applyFill="1"/>
    <xf numFmtId="165" fontId="66" fillId="20" borderId="0" xfId="0" applyNumberFormat="1" applyFont="1" applyFill="1"/>
    <xf numFmtId="165" fontId="114" fillId="20" borderId="0" xfId="33" applyNumberFormat="1" applyFont="1" applyFill="1"/>
    <xf numFmtId="0" fontId="4" fillId="20" borderId="0" xfId="1" applyFont="1" applyFill="1"/>
    <xf numFmtId="165" fontId="0" fillId="17" borderId="0" xfId="0" applyNumberFormat="1" applyFill="1"/>
    <xf numFmtId="165" fontId="4" fillId="19" borderId="0" xfId="1" applyNumberFormat="1" applyFont="1" applyFill="1"/>
    <xf numFmtId="166" fontId="6" fillId="2" borderId="12" xfId="1" applyNumberFormat="1" applyFont="1" applyFill="1" applyBorder="1" applyAlignment="1" applyProtection="1">
      <alignment horizontal="left" vertical="top"/>
    </xf>
    <xf numFmtId="183" fontId="115" fillId="0" borderId="0" xfId="9" applyNumberFormat="1" applyFont="1"/>
    <xf numFmtId="43" fontId="115" fillId="0" borderId="0" xfId="9" applyNumberFormat="1" applyFont="1"/>
    <xf numFmtId="166" fontId="18" fillId="19" borderId="0" xfId="9" applyNumberFormat="1" applyFont="1" applyFill="1" applyAlignment="1">
      <alignment vertical="top"/>
    </xf>
    <xf numFmtId="17" fontId="6" fillId="19" borderId="0" xfId="9" applyNumberFormat="1" applyFont="1" applyFill="1"/>
    <xf numFmtId="0" fontId="6" fillId="19" borderId="0" xfId="9" applyFont="1" applyFill="1"/>
    <xf numFmtId="167" fontId="7" fillId="19" borderId="0" xfId="9" applyNumberFormat="1" applyFont="1" applyFill="1"/>
    <xf numFmtId="167" fontId="6" fillId="19" borderId="0" xfId="9" applyNumberFormat="1" applyFont="1" applyFill="1"/>
    <xf numFmtId="167" fontId="104" fillId="19" borderId="0" xfId="9" applyNumberFormat="1" applyFont="1" applyFill="1"/>
    <xf numFmtId="167" fontId="32" fillId="19" borderId="0" xfId="9" applyNumberFormat="1" applyFont="1" applyFill="1"/>
    <xf numFmtId="167" fontId="8" fillId="19" borderId="0" xfId="9" applyNumberFormat="1" applyFont="1" applyFill="1"/>
    <xf numFmtId="167" fontId="53" fillId="19" borderId="0" xfId="15" applyNumberFormat="1" applyFont="1" applyFill="1"/>
    <xf numFmtId="166" fontId="18" fillId="21" borderId="0" xfId="9" applyNumberFormat="1" applyFont="1" applyFill="1" applyAlignment="1">
      <alignment vertical="top"/>
    </xf>
    <xf numFmtId="0" fontId="18" fillId="21" borderId="0" xfId="9" applyFont="1" applyFill="1" applyAlignment="1">
      <alignment vertical="top"/>
    </xf>
    <xf numFmtId="184" fontId="6" fillId="21" borderId="0" xfId="9" applyNumberFormat="1" applyFont="1" applyFill="1"/>
    <xf numFmtId="0" fontId="6" fillId="21" borderId="0" xfId="9" applyFont="1" applyFill="1"/>
    <xf numFmtId="167" fontId="7" fillId="21" borderId="0" xfId="9" applyNumberFormat="1" applyFont="1" applyFill="1"/>
    <xf numFmtId="167" fontId="6" fillId="21" borderId="0" xfId="9" applyNumberFormat="1" applyFont="1" applyFill="1"/>
    <xf numFmtId="167" fontId="104" fillId="21" borderId="0" xfId="9" applyNumberFormat="1" applyFont="1" applyFill="1"/>
    <xf numFmtId="167" fontId="32" fillId="21" borderId="0" xfId="9" applyNumberFormat="1" applyFont="1" applyFill="1"/>
    <xf numFmtId="167" fontId="34" fillId="21" borderId="0" xfId="9" applyNumberFormat="1" applyFont="1" applyFill="1"/>
    <xf numFmtId="167" fontId="8" fillId="21" borderId="0" xfId="9" applyNumberFormat="1" applyFont="1" applyFill="1"/>
    <xf numFmtId="167" fontId="53" fillId="21" borderId="0" xfId="15" applyNumberFormat="1" applyFont="1" applyFill="1"/>
    <xf numFmtId="0" fontId="18" fillId="14" borderId="0" xfId="9" applyFont="1" applyFill="1" applyAlignment="1">
      <alignment vertical="top"/>
    </xf>
    <xf numFmtId="184" fontId="6" fillId="14" borderId="0" xfId="9" applyNumberFormat="1" applyFont="1" applyFill="1"/>
    <xf numFmtId="0" fontId="6" fillId="14" borderId="0" xfId="9" applyFont="1" applyFill="1"/>
    <xf numFmtId="167" fontId="7" fillId="14" borderId="0" xfId="9" applyNumberFormat="1" applyFont="1" applyFill="1"/>
    <xf numFmtId="167" fontId="6" fillId="14" borderId="0" xfId="9" applyNumberFormat="1" applyFont="1" applyFill="1"/>
    <xf numFmtId="167" fontId="104" fillId="14" borderId="0" xfId="9" applyNumberFormat="1" applyFont="1" applyFill="1"/>
    <xf numFmtId="167" fontId="34" fillId="14" borderId="0" xfId="9" applyNumberFormat="1" applyFont="1" applyFill="1"/>
    <xf numFmtId="167" fontId="8" fillId="14" borderId="0" xfId="9" applyNumberFormat="1" applyFont="1" applyFill="1"/>
    <xf numFmtId="167" fontId="53" fillId="14" borderId="0" xfId="15" applyNumberFormat="1" applyFont="1" applyFill="1"/>
    <xf numFmtId="0" fontId="18" fillId="22" borderId="0" xfId="9" applyFont="1" applyFill="1" applyAlignment="1">
      <alignment vertical="top"/>
    </xf>
    <xf numFmtId="184" fontId="6" fillId="22" borderId="0" xfId="9" applyNumberFormat="1" applyFont="1" applyFill="1"/>
    <xf numFmtId="0" fontId="6" fillId="22" borderId="0" xfId="9" applyFont="1" applyFill="1"/>
    <xf numFmtId="167" fontId="7" fillId="22" borderId="0" xfId="9" applyNumberFormat="1" applyFont="1" applyFill="1"/>
    <xf numFmtId="167" fontId="6" fillId="22" borderId="0" xfId="9" applyNumberFormat="1" applyFont="1" applyFill="1"/>
    <xf numFmtId="167" fontId="104" fillId="22" borderId="0" xfId="9" applyNumberFormat="1" applyFont="1" applyFill="1"/>
    <xf numFmtId="167" fontId="34" fillId="22" borderId="0" xfId="9" applyNumberFormat="1" applyFont="1" applyFill="1"/>
    <xf numFmtId="167" fontId="8" fillId="22" borderId="0" xfId="9" applyNumberFormat="1" applyFont="1" applyFill="1"/>
    <xf numFmtId="167" fontId="53" fillId="22" borderId="0" xfId="15" applyNumberFormat="1" applyFont="1" applyFill="1"/>
    <xf numFmtId="0" fontId="18" fillId="23" borderId="0" xfId="9" applyFont="1" applyFill="1" applyAlignment="1">
      <alignment vertical="top"/>
    </xf>
    <xf numFmtId="184" fontId="6" fillId="23" borderId="0" xfId="9" applyNumberFormat="1" applyFont="1" applyFill="1"/>
    <xf numFmtId="0" fontId="6" fillId="23" borderId="0" xfId="9" applyFont="1" applyFill="1"/>
    <xf numFmtId="167" fontId="7" fillId="23" borderId="0" xfId="9" applyNumberFormat="1" applyFont="1" applyFill="1"/>
    <xf numFmtId="167" fontId="6" fillId="23" borderId="0" xfId="9" applyNumberFormat="1" applyFont="1" applyFill="1"/>
    <xf numFmtId="167" fontId="104" fillId="23" borderId="0" xfId="9" applyNumberFormat="1" applyFont="1" applyFill="1"/>
    <xf numFmtId="167" fontId="34" fillId="23" borderId="0" xfId="9" applyNumberFormat="1" applyFont="1" applyFill="1"/>
    <xf numFmtId="167" fontId="8" fillId="23" borderId="0" xfId="9" applyNumberFormat="1" applyFont="1" applyFill="1"/>
    <xf numFmtId="167" fontId="53" fillId="23" borderId="0" xfId="15" applyNumberFormat="1" applyFont="1" applyFill="1"/>
    <xf numFmtId="184" fontId="68" fillId="21" borderId="0" xfId="0" applyNumberFormat="1" applyFont="1" applyFill="1"/>
    <xf numFmtId="166" fontId="68" fillId="21" borderId="0" xfId="0" applyNumberFormat="1" applyFont="1" applyFill="1"/>
    <xf numFmtId="17" fontId="68" fillId="21" borderId="0" xfId="0" applyNumberFormat="1" applyFont="1" applyFill="1"/>
    <xf numFmtId="0" fontId="68" fillId="21" borderId="0" xfId="0" applyFont="1" applyFill="1"/>
    <xf numFmtId="167" fontId="69" fillId="21" borderId="0" xfId="12" applyNumberFormat="1" applyFont="1" applyFill="1"/>
    <xf numFmtId="167" fontId="66" fillId="21" borderId="0" xfId="12" applyNumberFormat="1" applyFont="1" applyFill="1"/>
    <xf numFmtId="167" fontId="0" fillId="21" borderId="0" xfId="12" applyNumberFormat="1" applyFont="1" applyFill="1"/>
    <xf numFmtId="167" fontId="2" fillId="21" borderId="0" xfId="12" applyNumberFormat="1" applyFont="1" applyFill="1"/>
    <xf numFmtId="167" fontId="105" fillId="21" borderId="0" xfId="12" applyNumberFormat="1" applyFont="1" applyFill="1"/>
    <xf numFmtId="167" fontId="109" fillId="21" borderId="0" xfId="12" applyNumberFormat="1" applyFont="1" applyFill="1"/>
    <xf numFmtId="167" fontId="110" fillId="21" borderId="0" xfId="12" applyNumberFormat="1" applyFont="1" applyFill="1"/>
    <xf numFmtId="167" fontId="0" fillId="21" borderId="0" xfId="0" applyNumberFormat="1" applyFill="1"/>
    <xf numFmtId="0" fontId="0" fillId="21" borderId="0" xfId="0" applyFill="1"/>
    <xf numFmtId="167" fontId="66" fillId="21" borderId="0" xfId="0" applyNumberFormat="1" applyFont="1" applyFill="1"/>
    <xf numFmtId="167" fontId="70" fillId="21" borderId="0" xfId="0" applyNumberFormat="1" applyFont="1" applyFill="1"/>
    <xf numFmtId="184" fontId="68" fillId="18" borderId="0" xfId="0" applyNumberFormat="1" applyFont="1" applyFill="1"/>
    <xf numFmtId="0" fontId="33" fillId="18" borderId="0" xfId="9" applyFont="1" applyFill="1" applyBorder="1"/>
    <xf numFmtId="166" fontId="68" fillId="18" borderId="0" xfId="0" applyNumberFormat="1" applyFont="1" applyFill="1"/>
    <xf numFmtId="166" fontId="4" fillId="18" borderId="0" xfId="9" applyNumberFormat="1" applyFont="1" applyFill="1"/>
    <xf numFmtId="0" fontId="4" fillId="18" borderId="0" xfId="9" applyFont="1" applyFill="1"/>
    <xf numFmtId="184" fontId="3" fillId="18" borderId="0" xfId="9" applyNumberFormat="1" applyFont="1" applyFill="1"/>
    <xf numFmtId="167" fontId="69" fillId="18" borderId="0" xfId="12" applyNumberFormat="1" applyFont="1" applyFill="1"/>
    <xf numFmtId="167" fontId="6" fillId="18" borderId="0" xfId="9" applyNumberFormat="1" applyFont="1" applyFill="1"/>
    <xf numFmtId="167" fontId="66" fillId="18" borderId="0" xfId="12" applyNumberFormat="1" applyFont="1" applyFill="1"/>
    <xf numFmtId="167" fontId="0" fillId="18" borderId="0" xfId="12" applyNumberFormat="1" applyFont="1" applyFill="1"/>
    <xf numFmtId="167" fontId="2" fillId="18" borderId="0" xfId="12" applyNumberFormat="1" applyFont="1" applyFill="1"/>
    <xf numFmtId="167" fontId="105" fillId="18" borderId="0" xfId="12" applyNumberFormat="1" applyFont="1" applyFill="1"/>
    <xf numFmtId="167" fontId="104" fillId="18" borderId="0" xfId="9" applyNumberFormat="1" applyFont="1" applyFill="1"/>
    <xf numFmtId="167" fontId="109" fillId="18" borderId="0" xfId="12" applyNumberFormat="1" applyFont="1" applyFill="1"/>
    <xf numFmtId="167" fontId="21" fillId="18" borderId="0" xfId="9" applyNumberFormat="1" applyFont="1" applyFill="1"/>
    <xf numFmtId="167" fontId="110" fillId="18" borderId="0" xfId="12" applyNumberFormat="1" applyFont="1" applyFill="1"/>
    <xf numFmtId="167" fontId="0" fillId="18" borderId="0" xfId="0" applyNumberFormat="1" applyFill="1"/>
    <xf numFmtId="0" fontId="6" fillId="18" borderId="0" xfId="9" applyFont="1" applyFill="1"/>
    <xf numFmtId="0" fontId="0" fillId="18" borderId="0" xfId="0" applyFill="1"/>
    <xf numFmtId="167" fontId="66" fillId="18" borderId="0" xfId="0" applyNumberFormat="1" applyFont="1" applyFill="1"/>
    <xf numFmtId="167" fontId="70" fillId="18" borderId="0" xfId="0" applyNumberFormat="1" applyFont="1" applyFill="1"/>
    <xf numFmtId="0" fontId="33" fillId="20" borderId="0" xfId="9" applyFont="1" applyFill="1" applyBorder="1"/>
    <xf numFmtId="0" fontId="4" fillId="20" borderId="0" xfId="9" applyFont="1" applyFill="1"/>
    <xf numFmtId="184" fontId="3" fillId="20" borderId="0" xfId="9" applyNumberFormat="1" applyFont="1" applyFill="1"/>
    <xf numFmtId="167" fontId="6" fillId="20" borderId="0" xfId="9" applyNumberFormat="1" applyFont="1" applyFill="1"/>
    <xf numFmtId="167" fontId="104" fillId="20" borderId="0" xfId="9" applyNumberFormat="1" applyFont="1" applyFill="1"/>
    <xf numFmtId="167" fontId="21" fillId="20" borderId="0" xfId="9" applyNumberFormat="1" applyFont="1" applyFill="1"/>
    <xf numFmtId="0" fontId="6" fillId="20" borderId="0" xfId="9" applyFont="1" applyFill="1"/>
    <xf numFmtId="0" fontId="33" fillId="24" borderId="0" xfId="9" applyFont="1" applyFill="1" applyBorder="1"/>
    <xf numFmtId="0" fontId="4" fillId="24" borderId="0" xfId="9" applyFont="1" applyFill="1"/>
    <xf numFmtId="184" fontId="3" fillId="24" borderId="0" xfId="9" applyNumberFormat="1" applyFont="1" applyFill="1"/>
    <xf numFmtId="167" fontId="6" fillId="24" borderId="0" xfId="9" applyNumberFormat="1" applyFont="1" applyFill="1"/>
    <xf numFmtId="167" fontId="66" fillId="24" borderId="0" xfId="33" applyNumberFormat="1" applyFont="1" applyFill="1"/>
    <xf numFmtId="167" fontId="104" fillId="24" borderId="0" xfId="9" applyNumberFormat="1" applyFont="1" applyFill="1"/>
    <xf numFmtId="167" fontId="21" fillId="24" borderId="0" xfId="9" applyNumberFormat="1" applyFont="1" applyFill="1"/>
    <xf numFmtId="0" fontId="6" fillId="24" borderId="0" xfId="9" applyFont="1" applyFill="1"/>
    <xf numFmtId="0" fontId="33" fillId="6" borderId="0" xfId="9" applyFont="1" applyFill="1" applyBorder="1"/>
    <xf numFmtId="0" fontId="4" fillId="6" borderId="0" xfId="9" applyFont="1" applyFill="1"/>
    <xf numFmtId="184" fontId="3" fillId="6" borderId="0" xfId="9" applyNumberFormat="1" applyFont="1" applyFill="1"/>
    <xf numFmtId="167" fontId="6" fillId="6" borderId="0" xfId="9" applyNumberFormat="1" applyFont="1" applyFill="1"/>
    <xf numFmtId="167" fontId="104" fillId="6" borderId="0" xfId="9" applyNumberFormat="1" applyFont="1" applyFill="1"/>
    <xf numFmtId="167" fontId="21" fillId="6" borderId="0" xfId="9" applyNumberFormat="1" applyFont="1" applyFill="1"/>
    <xf numFmtId="0" fontId="6" fillId="6" borderId="0" xfId="9" applyFont="1" applyFill="1"/>
    <xf numFmtId="0" fontId="7" fillId="2" borderId="32" xfId="9" applyFont="1" applyFill="1" applyBorder="1" applyAlignment="1">
      <alignment vertical="center"/>
    </xf>
    <xf numFmtId="167" fontId="104" fillId="0" borderId="0" xfId="9" applyNumberFormat="1" applyFont="1" applyFill="1"/>
    <xf numFmtId="170" fontId="104" fillId="0" borderId="0" xfId="9" applyNumberFormat="1" applyFont="1" applyFill="1"/>
    <xf numFmtId="167" fontId="104" fillId="3" borderId="0" xfId="9" applyNumberFormat="1" applyFont="1" applyFill="1"/>
    <xf numFmtId="168" fontId="104" fillId="3" borderId="0" xfId="9" applyNumberFormat="1" applyFont="1" applyFill="1"/>
    <xf numFmtId="168" fontId="104" fillId="0" borderId="0" xfId="9" applyNumberFormat="1" applyFont="1" applyFill="1"/>
    <xf numFmtId="165" fontId="15" fillId="25" borderId="0" xfId="9" applyNumberFormat="1" applyFont="1" applyFill="1" applyBorder="1" applyProtection="1"/>
    <xf numFmtId="165" fontId="14" fillId="25" borderId="0" xfId="9" applyNumberFormat="1" applyFont="1" applyFill="1" applyBorder="1" applyProtection="1"/>
    <xf numFmtId="181" fontId="34" fillId="25" borderId="0" xfId="9" applyNumberFormat="1" applyFont="1" applyFill="1" applyBorder="1" applyProtection="1"/>
    <xf numFmtId="181" fontId="15" fillId="25" borderId="0" xfId="9" applyNumberFormat="1" applyFont="1" applyFill="1" applyBorder="1" applyProtection="1"/>
    <xf numFmtId="181" fontId="6" fillId="25" borderId="0" xfId="9" applyNumberFormat="1" applyFont="1" applyFill="1"/>
    <xf numFmtId="181" fontId="14" fillId="25" borderId="0" xfId="9" applyNumberFormat="1" applyFont="1" applyFill="1" applyBorder="1" applyProtection="1"/>
    <xf numFmtId="181" fontId="14" fillId="25" borderId="0" xfId="9" applyNumberFormat="1" applyFont="1" applyFill="1" applyBorder="1" applyProtection="1">
      <protection locked="0"/>
    </xf>
    <xf numFmtId="181" fontId="7" fillId="25" borderId="0" xfId="9" applyNumberFormat="1" applyFont="1" applyFill="1"/>
    <xf numFmtId="181" fontId="32" fillId="25" borderId="0" xfId="9" applyNumberFormat="1" applyFont="1" applyFill="1" applyBorder="1" applyAlignment="1" applyProtection="1">
      <alignment horizontal="right"/>
    </xf>
    <xf numFmtId="181" fontId="32" fillId="25" borderId="0" xfId="9" applyNumberFormat="1" applyFont="1" applyFill="1"/>
    <xf numFmtId="181" fontId="34" fillId="25" borderId="0" xfId="9" applyNumberFormat="1" applyFont="1" applyFill="1"/>
    <xf numFmtId="181" fontId="6" fillId="25" borderId="0" xfId="9" applyNumberFormat="1" applyFont="1" applyFill="1" applyBorder="1" applyAlignment="1" applyProtection="1">
      <alignment horizontal="right"/>
    </xf>
    <xf numFmtId="181" fontId="34" fillId="25" borderId="0" xfId="9" applyNumberFormat="1" applyFont="1" applyFill="1" applyBorder="1" applyAlignment="1" applyProtection="1">
      <alignment horizontal="right"/>
    </xf>
    <xf numFmtId="181" fontId="7" fillId="25" borderId="0" xfId="9" applyNumberFormat="1" applyFont="1" applyFill="1" applyBorder="1" applyAlignment="1" applyProtection="1">
      <alignment horizontal="right"/>
    </xf>
    <xf numFmtId="181" fontId="32" fillId="25" borderId="0" xfId="9" applyNumberFormat="1" applyFont="1" applyFill="1" applyBorder="1" applyProtection="1"/>
    <xf numFmtId="181" fontId="14" fillId="25" borderId="4" xfId="3" applyNumberFormat="1" applyFont="1" applyFill="1" applyBorder="1" applyProtection="1"/>
    <xf numFmtId="167" fontId="7" fillId="3" borderId="0" xfId="12" applyNumberFormat="1" applyFont="1" applyFill="1" applyBorder="1" applyAlignment="1">
      <alignment horizontal="right"/>
    </xf>
    <xf numFmtId="43" fontId="7" fillId="3" borderId="0" xfId="12" applyFont="1" applyFill="1" applyBorder="1" applyAlignment="1">
      <alignment horizontal="right"/>
    </xf>
    <xf numFmtId="0" fontId="6" fillId="26" borderId="0" xfId="9" applyFont="1" applyFill="1" applyBorder="1"/>
    <xf numFmtId="43" fontId="7" fillId="26" borderId="0" xfId="4" applyFont="1" applyFill="1"/>
    <xf numFmtId="43" fontId="6" fillId="0" borderId="0" xfId="11" applyNumberFormat="1" applyFont="1" applyBorder="1"/>
    <xf numFmtId="0" fontId="6" fillId="26" borderId="32" xfId="11" applyFont="1" applyFill="1" applyBorder="1"/>
    <xf numFmtId="0" fontId="6" fillId="26" borderId="0" xfId="11" applyFont="1" applyFill="1" applyBorder="1"/>
    <xf numFmtId="0" fontId="42" fillId="0" borderId="32" xfId="11" applyFont="1" applyBorder="1"/>
    <xf numFmtId="0" fontId="6" fillId="3" borderId="6" xfId="11" applyFont="1" applyFill="1" applyBorder="1" applyAlignment="1">
      <alignment horizontal="right"/>
    </xf>
    <xf numFmtId="0" fontId="6" fillId="3" borderId="4" xfId="11" applyFont="1" applyFill="1" applyBorder="1" applyAlignment="1">
      <alignment horizontal="right"/>
    </xf>
    <xf numFmtId="0" fontId="7" fillId="26" borderId="22" xfId="11" applyFont="1" applyFill="1" applyBorder="1"/>
    <xf numFmtId="37" fontId="7" fillId="3" borderId="2" xfId="11" applyNumberFormat="1" applyFont="1" applyFill="1" applyBorder="1" applyAlignment="1">
      <alignment horizontal="right"/>
    </xf>
    <xf numFmtId="0" fontId="7" fillId="3" borderId="0" xfId="11" applyFont="1" applyFill="1" applyBorder="1" applyAlignment="1">
      <alignment horizontal="right"/>
    </xf>
    <xf numFmtId="0" fontId="6" fillId="26" borderId="0" xfId="11" applyFont="1" applyFill="1"/>
    <xf numFmtId="0" fontId="42" fillId="3" borderId="32" xfId="11" applyFont="1" applyFill="1" applyBorder="1"/>
    <xf numFmtId="0" fontId="42" fillId="3" borderId="32" xfId="11" applyFont="1" applyFill="1" applyBorder="1" applyAlignment="1">
      <alignment horizontal="right"/>
    </xf>
    <xf numFmtId="37" fontId="42" fillId="3" borderId="32" xfId="11" applyNumberFormat="1" applyFont="1" applyFill="1" applyBorder="1"/>
    <xf numFmtId="43" fontId="18" fillId="0" borderId="0" xfId="12" applyFont="1" applyBorder="1"/>
    <xf numFmtId="43" fontId="4" fillId="0" borderId="0" xfId="12" applyFont="1" applyBorder="1" applyAlignment="1">
      <alignment horizontal="center"/>
    </xf>
    <xf numFmtId="43" fontId="4" fillId="0" borderId="0" xfId="12" applyFont="1" applyBorder="1"/>
    <xf numFmtId="43" fontId="3" fillId="0" borderId="0" xfId="12" applyFont="1" applyBorder="1" applyAlignment="1" applyProtection="1">
      <alignment horizontal="center"/>
    </xf>
    <xf numFmtId="43" fontId="4" fillId="0" borderId="0" xfId="12" applyFont="1" applyBorder="1" applyAlignment="1" applyProtection="1">
      <alignment horizontal="right"/>
    </xf>
    <xf numFmtId="43" fontId="4" fillId="0" borderId="0" xfId="12" applyFont="1" applyBorder="1" applyAlignment="1"/>
    <xf numFmtId="37" fontId="42" fillId="0" borderId="0" xfId="11" applyNumberFormat="1" applyFont="1" applyBorder="1"/>
    <xf numFmtId="0" fontId="6" fillId="3" borderId="0" xfId="11" applyNumberFormat="1" applyFont="1" applyFill="1" applyBorder="1" applyAlignment="1">
      <alignment horizontal="right" wrapText="1"/>
    </xf>
    <xf numFmtId="4" fontId="6" fillId="3" borderId="0" xfId="11" applyNumberFormat="1" applyFont="1" applyFill="1" applyBorder="1" applyAlignment="1">
      <alignment horizontal="right" wrapText="1"/>
    </xf>
    <xf numFmtId="0" fontId="7" fillId="2" borderId="0" xfId="11" applyFont="1" applyFill="1" applyBorder="1" applyAlignment="1">
      <alignment horizontal="center" wrapText="1"/>
    </xf>
    <xf numFmtId="165" fontId="6" fillId="26" borderId="0" xfId="2" applyNumberFormat="1" applyFont="1" applyFill="1" applyBorder="1" applyAlignment="1">
      <alignment horizontal="center"/>
    </xf>
    <xf numFmtId="0" fontId="3" fillId="6" borderId="0" xfId="9" applyFont="1" applyFill="1" applyBorder="1" applyAlignment="1">
      <alignment horizontal="right"/>
    </xf>
    <xf numFmtId="0" fontId="3" fillId="6" borderId="4" xfId="9" applyFont="1" applyFill="1" applyBorder="1" applyAlignment="1">
      <alignment horizontal="right"/>
    </xf>
    <xf numFmtId="0" fontId="22" fillId="6" borderId="0" xfId="9" applyFont="1" applyFill="1"/>
    <xf numFmtId="0" fontId="119" fillId="6" borderId="5" xfId="9" applyFont="1" applyFill="1" applyBorder="1" applyAlignment="1">
      <alignment horizontal="right"/>
    </xf>
    <xf numFmtId="0" fontId="119" fillId="6" borderId="6" xfId="9" applyFont="1" applyFill="1" applyBorder="1" applyAlignment="1">
      <alignment horizontal="right"/>
    </xf>
    <xf numFmtId="0" fontId="3" fillId="2" borderId="2" xfId="9" applyFont="1" applyFill="1" applyBorder="1" applyAlignment="1" applyProtection="1">
      <protection locked="0"/>
    </xf>
    <xf numFmtId="0" fontId="119" fillId="6" borderId="16" xfId="9" applyFont="1" applyFill="1" applyBorder="1" applyAlignment="1">
      <alignment horizontal="right"/>
    </xf>
    <xf numFmtId="0" fontId="3" fillId="6" borderId="2" xfId="9" applyFont="1" applyFill="1" applyBorder="1" applyAlignment="1">
      <alignment horizontal="right"/>
    </xf>
    <xf numFmtId="0" fontId="120" fillId="6" borderId="41" xfId="9" applyFont="1" applyFill="1" applyBorder="1" applyAlignment="1">
      <alignment horizontal="center"/>
    </xf>
    <xf numFmtId="0" fontId="3" fillId="6" borderId="15" xfId="9" applyFont="1" applyFill="1" applyBorder="1" applyAlignment="1">
      <alignment horizontal="right"/>
    </xf>
    <xf numFmtId="0" fontId="3" fillId="6" borderId="10" xfId="9" applyFont="1" applyFill="1" applyBorder="1" applyAlignment="1">
      <alignment horizontal="right"/>
    </xf>
    <xf numFmtId="0" fontId="3" fillId="6" borderId="10" xfId="9" applyFont="1" applyFill="1" applyBorder="1" applyAlignment="1">
      <alignment horizontal="center"/>
    </xf>
    <xf numFmtId="0" fontId="3" fillId="6" borderId="11" xfId="9" applyFont="1" applyFill="1" applyBorder="1" applyAlignment="1">
      <alignment horizontal="right"/>
    </xf>
    <xf numFmtId="0" fontId="3" fillId="6" borderId="11" xfId="9" applyFont="1" applyFill="1" applyBorder="1" applyAlignment="1">
      <alignment horizontal="center"/>
    </xf>
    <xf numFmtId="0" fontId="119" fillId="6" borderId="11" xfId="9" applyFont="1" applyFill="1" applyBorder="1" applyAlignment="1">
      <alignment horizontal="right"/>
    </xf>
    <xf numFmtId="0" fontId="119" fillId="6" borderId="42" xfId="9" applyFont="1" applyFill="1" applyBorder="1" applyAlignment="1">
      <alignment horizontal="center"/>
    </xf>
    <xf numFmtId="0" fontId="119" fillId="6" borderId="6" xfId="9" applyFont="1" applyFill="1" applyBorder="1" applyAlignment="1">
      <alignment horizontal="center"/>
    </xf>
    <xf numFmtId="168" fontId="46" fillId="0" borderId="0" xfId="9" applyNumberFormat="1" applyFont="1"/>
    <xf numFmtId="37" fontId="6" fillId="26" borderId="0" xfId="11" applyNumberFormat="1" applyFont="1" applyFill="1" applyBorder="1"/>
    <xf numFmtId="39" fontId="6" fillId="26" borderId="0" xfId="2" applyNumberFormat="1" applyFont="1" applyFill="1" applyAlignment="1">
      <alignment horizontal="center"/>
    </xf>
    <xf numFmtId="39" fontId="6" fillId="26" borderId="10" xfId="2" applyNumberFormat="1" applyFont="1" applyFill="1" applyBorder="1" applyAlignment="1">
      <alignment horizontal="center"/>
    </xf>
    <xf numFmtId="39" fontId="6" fillId="26" borderId="0" xfId="9" applyNumberFormat="1" applyFont="1" applyFill="1" applyAlignment="1">
      <alignment horizontal="center"/>
    </xf>
    <xf numFmtId="39" fontId="6" fillId="26" borderId="0" xfId="9" applyNumberFormat="1" applyFont="1" applyFill="1" applyBorder="1" applyAlignment="1">
      <alignment horizontal="center"/>
    </xf>
    <xf numFmtId="39" fontId="6" fillId="26" borderId="11" xfId="2" applyNumberFormat="1" applyFont="1" applyFill="1" applyBorder="1" applyAlignment="1">
      <alignment horizontal="center"/>
    </xf>
    <xf numFmtId="39" fontId="6" fillId="26" borderId="4" xfId="9" applyNumberFormat="1" applyFont="1" applyFill="1" applyBorder="1" applyAlignment="1">
      <alignment horizontal="center"/>
    </xf>
    <xf numFmtId="168" fontId="6" fillId="26" borderId="32" xfId="2" applyNumberFormat="1" applyFont="1" applyFill="1" applyBorder="1" applyAlignment="1">
      <alignment horizontal="center"/>
    </xf>
    <xf numFmtId="168" fontId="6" fillId="26" borderId="32" xfId="9" applyNumberFormat="1" applyFont="1" applyFill="1" applyBorder="1" applyAlignment="1">
      <alignment horizontal="center"/>
    </xf>
    <xf numFmtId="168" fontId="6" fillId="26" borderId="5" xfId="2" applyNumberFormat="1" applyFont="1" applyFill="1" applyBorder="1" applyAlignment="1">
      <alignment horizontal="center"/>
    </xf>
    <xf numFmtId="168" fontId="6" fillId="26" borderId="0" xfId="2" applyNumberFormat="1" applyFont="1" applyFill="1" applyBorder="1" applyAlignment="1">
      <alignment horizontal="center"/>
    </xf>
    <xf numFmtId="168" fontId="6" fillId="26" borderId="0" xfId="9" applyNumberFormat="1" applyFont="1" applyFill="1" applyBorder="1" applyAlignment="1">
      <alignment horizontal="center"/>
    </xf>
    <xf numFmtId="168" fontId="6" fillId="26" borderId="12" xfId="2" applyNumberFormat="1" applyFont="1" applyFill="1" applyBorder="1" applyAlignment="1">
      <alignment horizontal="center"/>
    </xf>
    <xf numFmtId="168" fontId="6" fillId="26" borderId="4" xfId="2" applyNumberFormat="1" applyFont="1" applyFill="1" applyBorder="1" applyAlignment="1">
      <alignment horizontal="center"/>
    </xf>
    <xf numFmtId="168" fontId="6" fillId="26" borderId="6" xfId="2" applyNumberFormat="1" applyFont="1" applyFill="1" applyBorder="1" applyAlignment="1">
      <alignment horizontal="center"/>
    </xf>
    <xf numFmtId="165" fontId="6" fillId="26" borderId="0" xfId="11" applyNumberFormat="1" applyFont="1" applyFill="1" applyBorder="1" applyAlignment="1">
      <alignment horizontal="right" vertical="center" wrapText="1"/>
    </xf>
    <xf numFmtId="165" fontId="60" fillId="26" borderId="0" xfId="7" applyNumberFormat="1" applyFont="1" applyFill="1" applyBorder="1" applyAlignment="1">
      <alignment horizontal="right" vertical="center" wrapText="1"/>
    </xf>
    <xf numFmtId="165" fontId="60" fillId="26" borderId="4" xfId="7" applyNumberFormat="1" applyFont="1" applyFill="1" applyBorder="1" applyAlignment="1">
      <alignment horizontal="right" vertical="center" wrapText="1"/>
    </xf>
    <xf numFmtId="165" fontId="6" fillId="3" borderId="5" xfId="9" applyNumberFormat="1" applyFont="1" applyFill="1" applyBorder="1" applyAlignment="1">
      <alignment horizontal="right"/>
    </xf>
    <xf numFmtId="43" fontId="6" fillId="26" borderId="0" xfId="9" applyNumberFormat="1" applyFont="1" applyFill="1" applyBorder="1"/>
    <xf numFmtId="168" fontId="4" fillId="3" borderId="0" xfId="9" applyNumberFormat="1" applyFont="1" applyFill="1" applyBorder="1" applyAlignment="1" applyProtection="1">
      <alignment horizontal="right"/>
    </xf>
    <xf numFmtId="0" fontId="15" fillId="3" borderId="0" xfId="9" applyNumberFormat="1" applyFont="1" applyFill="1" applyBorder="1" applyAlignment="1" applyProtection="1">
      <alignment horizontal="right"/>
    </xf>
    <xf numFmtId="165" fontId="6" fillId="26" borderId="10" xfId="9" applyNumberFormat="1" applyFont="1" applyFill="1" applyBorder="1" applyAlignment="1" applyProtection="1">
      <alignment horizontal="center"/>
    </xf>
    <xf numFmtId="165" fontId="6" fillId="26" borderId="0" xfId="9" applyNumberFormat="1" applyFont="1" applyFill="1" applyBorder="1" applyAlignment="1" applyProtection="1">
      <alignment horizontal="center"/>
    </xf>
    <xf numFmtId="165" fontId="6" fillId="26" borderId="0" xfId="3" applyNumberFormat="1" applyFont="1" applyFill="1" applyBorder="1" applyAlignment="1" applyProtection="1">
      <alignment horizontal="center"/>
    </xf>
    <xf numFmtId="165" fontId="6" fillId="26" borderId="10" xfId="3" applyNumberFormat="1" applyFont="1" applyFill="1" applyBorder="1" applyAlignment="1" applyProtection="1">
      <alignment horizontal="center"/>
    </xf>
    <xf numFmtId="165" fontId="6" fillId="26" borderId="10" xfId="3" applyNumberFormat="1" applyFont="1" applyFill="1" applyBorder="1" applyAlignment="1">
      <alignment horizontal="center"/>
    </xf>
    <xf numFmtId="165" fontId="6" fillId="26" borderId="0" xfId="3" applyNumberFormat="1" applyFont="1" applyFill="1" applyBorder="1" applyAlignment="1">
      <alignment horizontal="center"/>
    </xf>
    <xf numFmtId="165" fontId="6" fillId="26" borderId="11" xfId="3" applyNumberFormat="1" applyFont="1" applyFill="1" applyBorder="1" applyAlignment="1">
      <alignment horizontal="center"/>
    </xf>
    <xf numFmtId="165" fontId="6" fillId="26" borderId="4" xfId="3" applyNumberFormat="1" applyFont="1" applyFill="1" applyBorder="1" applyAlignment="1">
      <alignment horizontal="center"/>
    </xf>
    <xf numFmtId="172" fontId="6" fillId="26" borderId="5" xfId="0" applyNumberFormat="1" applyFont="1" applyFill="1" applyBorder="1" applyAlignment="1" applyProtection="1">
      <alignment horizontal="center"/>
    </xf>
    <xf numFmtId="172" fontId="6" fillId="26" borderId="0" xfId="0" applyNumberFormat="1" applyFont="1" applyFill="1" applyBorder="1" applyAlignment="1" applyProtection="1">
      <alignment horizontal="center"/>
    </xf>
    <xf numFmtId="37" fontId="6" fillId="26" borderId="12" xfId="0" applyNumberFormat="1" applyFont="1" applyFill="1" applyBorder="1" applyAlignment="1" applyProtection="1">
      <alignment horizontal="center"/>
    </xf>
    <xf numFmtId="37" fontId="6" fillId="26" borderId="0" xfId="0" applyNumberFormat="1" applyFont="1" applyFill="1" applyBorder="1" applyAlignment="1" applyProtection="1">
      <alignment horizontal="center"/>
    </xf>
    <xf numFmtId="172" fontId="6" fillId="26" borderId="50" xfId="0" applyNumberFormat="1" applyFont="1" applyFill="1" applyBorder="1" applyAlignment="1" applyProtection="1">
      <alignment horizontal="center"/>
    </xf>
    <xf numFmtId="4" fontId="6" fillId="3" borderId="5" xfId="9" applyNumberFormat="1" applyFont="1" applyFill="1" applyBorder="1" applyAlignment="1" applyProtection="1">
      <alignment horizontal="center"/>
    </xf>
    <xf numFmtId="0" fontId="3" fillId="6" borderId="39" xfId="9" applyFont="1" applyFill="1" applyBorder="1" applyAlignment="1">
      <alignment horizontal="center" vertical="center" wrapText="1"/>
    </xf>
    <xf numFmtId="0" fontId="3" fillId="6" borderId="32" xfId="9" applyFont="1" applyFill="1" applyBorder="1" applyAlignment="1">
      <alignment horizontal="center" wrapText="1"/>
    </xf>
    <xf numFmtId="0" fontId="3" fillId="6" borderId="42" xfId="9" applyFont="1" applyFill="1" applyBorder="1" applyAlignment="1">
      <alignment horizontal="center" wrapText="1"/>
    </xf>
    <xf numFmtId="0" fontId="3" fillId="6" borderId="39" xfId="9" applyFont="1" applyFill="1" applyBorder="1" applyAlignment="1">
      <alignment horizontal="center"/>
    </xf>
    <xf numFmtId="0" fontId="6" fillId="6" borderId="39" xfId="9" applyFont="1" applyFill="1" applyBorder="1" applyAlignment="1">
      <alignment horizontal="center"/>
    </xf>
    <xf numFmtId="39" fontId="6" fillId="26" borderId="32" xfId="2" applyNumberFormat="1" applyFont="1" applyFill="1" applyBorder="1" applyAlignment="1">
      <alignment horizontal="center"/>
    </xf>
    <xf numFmtId="39" fontId="6" fillId="26" borderId="41" xfId="2" applyNumberFormat="1" applyFont="1" applyFill="1" applyBorder="1" applyAlignment="1">
      <alignment horizontal="center"/>
    </xf>
    <xf numFmtId="39" fontId="6" fillId="26" borderId="32" xfId="9" applyNumberFormat="1" applyFont="1" applyFill="1" applyBorder="1" applyAlignment="1">
      <alignment horizontal="center"/>
    </xf>
    <xf numFmtId="0" fontId="7" fillId="6" borderId="39" xfId="9" applyFont="1" applyFill="1" applyBorder="1" applyAlignment="1">
      <alignment horizontal="center"/>
    </xf>
    <xf numFmtId="168" fontId="6" fillId="26" borderId="42" xfId="2" applyNumberFormat="1" applyFont="1" applyFill="1" applyBorder="1" applyAlignment="1">
      <alignment horizontal="center"/>
    </xf>
    <xf numFmtId="165" fontId="6" fillId="26" borderId="0" xfId="9" applyNumberFormat="1" applyFont="1" applyFill="1" applyBorder="1" applyAlignment="1">
      <alignment horizontal="center"/>
    </xf>
    <xf numFmtId="165" fontId="6" fillId="26" borderId="10" xfId="9" applyNumberFormat="1" applyFont="1" applyFill="1" applyBorder="1" applyAlignment="1">
      <alignment horizontal="center"/>
    </xf>
    <xf numFmtId="165" fontId="6" fillId="26" borderId="4" xfId="9" applyNumberFormat="1" applyFont="1" applyFill="1" applyBorder="1" applyAlignment="1">
      <alignment horizontal="center"/>
    </xf>
    <xf numFmtId="165" fontId="6" fillId="26" borderId="11" xfId="9" applyNumberFormat="1" applyFont="1" applyFill="1" applyBorder="1" applyAlignment="1">
      <alignment horizontal="center"/>
    </xf>
    <xf numFmtId="184" fontId="67" fillId="18" borderId="0" xfId="0" quotePrefix="1" applyNumberFormat="1" applyFont="1" applyFill="1"/>
    <xf numFmtId="184" fontId="67" fillId="18" borderId="0" xfId="0" applyNumberFormat="1" applyFont="1" applyFill="1"/>
    <xf numFmtId="0" fontId="66" fillId="18" borderId="0" xfId="0" applyFont="1" applyFill="1"/>
    <xf numFmtId="165" fontId="4" fillId="18" borderId="0" xfId="1" applyNumberFormat="1" applyFont="1" applyFill="1"/>
    <xf numFmtId="4" fontId="4" fillId="18" borderId="0" xfId="1" applyNumberFormat="1" applyFont="1" applyFill="1"/>
    <xf numFmtId="167" fontId="6" fillId="0" borderId="0" xfId="12" applyNumberFormat="1" applyFont="1"/>
    <xf numFmtId="194" fontId="6" fillId="0" borderId="0" xfId="9" applyNumberFormat="1" applyFont="1"/>
    <xf numFmtId="194" fontId="6" fillId="3" borderId="0" xfId="3" applyNumberFormat="1" applyFont="1" applyFill="1" applyBorder="1" applyAlignment="1">
      <alignment horizontal="center"/>
    </xf>
    <xf numFmtId="177" fontId="6" fillId="4" borderId="0" xfId="9" applyNumberFormat="1" applyFont="1" applyFill="1"/>
    <xf numFmtId="2" fontId="6" fillId="4" borderId="0" xfId="9" applyNumberFormat="1" applyFont="1" applyFill="1"/>
    <xf numFmtId="2" fontId="6" fillId="26" borderId="0" xfId="9" applyNumberFormat="1" applyFont="1" applyFill="1" applyBorder="1" applyAlignment="1" applyProtection="1">
      <alignment horizontal="right"/>
    </xf>
    <xf numFmtId="2" fontId="6" fillId="26" borderId="4" xfId="9" applyNumberFormat="1" applyFont="1" applyFill="1" applyBorder="1" applyAlignment="1" applyProtection="1">
      <alignment horizontal="right"/>
    </xf>
    <xf numFmtId="0" fontId="7" fillId="2" borderId="0" xfId="9" applyFont="1" applyFill="1" applyBorder="1" applyAlignment="1" applyProtection="1">
      <alignment horizontal="center"/>
    </xf>
    <xf numFmtId="2" fontId="6" fillId="3" borderId="0" xfId="9" applyNumberFormat="1" applyFont="1" applyFill="1" applyBorder="1" applyAlignment="1" applyProtection="1">
      <alignment horizontal="right"/>
    </xf>
    <xf numFmtId="165" fontId="32" fillId="26" borderId="0" xfId="3" applyNumberFormat="1" applyFont="1" applyFill="1" applyBorder="1" applyAlignment="1">
      <alignment horizontal="center"/>
    </xf>
    <xf numFmtId="2" fontId="6" fillId="26" borderId="24" xfId="9" applyNumberFormat="1" applyFont="1" applyFill="1" applyBorder="1" applyProtection="1"/>
    <xf numFmtId="2" fontId="6" fillId="26" borderId="24" xfId="9" applyNumberFormat="1" applyFont="1" applyFill="1" applyBorder="1"/>
    <xf numFmtId="2" fontId="6" fillId="26" borderId="0" xfId="9" applyNumberFormat="1" applyFont="1" applyFill="1" applyBorder="1"/>
    <xf numFmtId="0" fontId="3" fillId="2" borderId="32" xfId="9" applyFont="1" applyFill="1" applyBorder="1" applyAlignment="1">
      <alignment horizontal="center" wrapText="1"/>
    </xf>
    <xf numFmtId="0" fontId="3" fillId="2" borderId="4" xfId="9" applyFont="1" applyFill="1" applyBorder="1" applyAlignment="1">
      <alignment horizontal="center" wrapText="1"/>
    </xf>
    <xf numFmtId="166" fontId="123" fillId="0" borderId="0" xfId="0" applyNumberFormat="1" applyFont="1" applyAlignment="1" applyProtection="1">
      <alignment horizontal="left"/>
    </xf>
    <xf numFmtId="166" fontId="91" fillId="0" borderId="0" xfId="0" applyNumberFormat="1" applyFont="1" applyAlignment="1" applyProtection="1">
      <alignment horizontal="left"/>
    </xf>
    <xf numFmtId="0" fontId="91" fillId="0" borderId="0" xfId="0" applyFont="1"/>
    <xf numFmtId="0" fontId="91" fillId="15" borderId="0" xfId="0" applyFont="1" applyFill="1"/>
    <xf numFmtId="39" fontId="6" fillId="0" borderId="0" xfId="9" applyNumberFormat="1" applyFont="1" applyBorder="1"/>
    <xf numFmtId="174" fontId="4" fillId="3" borderId="4" xfId="11" applyNumberFormat="1" applyFont="1" applyFill="1" applyBorder="1" applyAlignment="1"/>
    <xf numFmtId="174" fontId="4" fillId="3" borderId="4" xfId="11" applyNumberFormat="1" applyFont="1" applyFill="1" applyBorder="1" applyAlignment="1" applyProtection="1">
      <alignment horizontal="right"/>
    </xf>
    <xf numFmtId="165" fontId="60" fillId="3" borderId="0" xfId="7" applyNumberFormat="1" applyFont="1" applyFill="1" applyBorder="1" applyAlignment="1">
      <alignment horizontal="right" wrapText="1"/>
    </xf>
    <xf numFmtId="165" fontId="60" fillId="3" borderId="4" xfId="7" applyNumberFormat="1" applyFont="1" applyFill="1" applyBorder="1" applyAlignment="1">
      <alignment horizontal="right" wrapText="1"/>
    </xf>
    <xf numFmtId="165" fontId="9" fillId="0" borderId="0" xfId="9" applyNumberFormat="1" applyFont="1"/>
    <xf numFmtId="0" fontId="119" fillId="6" borderId="39" xfId="9" applyFont="1" applyFill="1" applyBorder="1" applyAlignment="1">
      <alignment horizontal="center"/>
    </xf>
    <xf numFmtId="0" fontId="119" fillId="6" borderId="12" xfId="9" applyFont="1" applyFill="1" applyBorder="1" applyAlignment="1">
      <alignment horizontal="center"/>
    </xf>
    <xf numFmtId="0" fontId="119" fillId="6" borderId="13" xfId="9" applyFont="1" applyFill="1" applyBorder="1" applyAlignment="1">
      <alignment horizontal="center"/>
    </xf>
    <xf numFmtId="0" fontId="119" fillId="6" borderId="15" xfId="9" applyFont="1" applyFill="1" applyBorder="1" applyAlignment="1">
      <alignment horizontal="right" vertical="center" wrapText="1"/>
    </xf>
    <xf numFmtId="0" fontId="119" fillId="6" borderId="15" xfId="9" applyFont="1" applyFill="1" applyBorder="1" applyAlignment="1">
      <alignment horizontal="right" vertical="center"/>
    </xf>
    <xf numFmtId="0" fontId="119" fillId="6" borderId="16" xfId="9" applyFont="1" applyFill="1" applyBorder="1" applyAlignment="1">
      <alignment horizontal="right" vertical="center"/>
    </xf>
    <xf numFmtId="0" fontId="119" fillId="6" borderId="2" xfId="9" applyFont="1" applyFill="1" applyBorder="1" applyAlignment="1">
      <alignment horizontal="right" vertical="center"/>
    </xf>
    <xf numFmtId="0" fontId="119" fillId="6" borderId="6" xfId="9" applyFont="1" applyFill="1" applyBorder="1" applyAlignment="1">
      <alignment horizontal="right" vertical="center"/>
    </xf>
    <xf numFmtId="0" fontId="119" fillId="6" borderId="4" xfId="9" applyFont="1" applyFill="1" applyBorder="1" applyAlignment="1">
      <alignment horizontal="right" vertical="center"/>
    </xf>
    <xf numFmtId="0" fontId="119" fillId="6" borderId="4" xfId="9" applyFont="1" applyFill="1" applyBorder="1" applyAlignment="1">
      <alignment horizontal="center" vertical="center" wrapText="1"/>
    </xf>
    <xf numFmtId="0" fontId="119" fillId="6" borderId="2" xfId="9" applyFont="1" applyFill="1" applyBorder="1" applyAlignment="1">
      <alignment horizontal="center" vertical="center"/>
    </xf>
    <xf numFmtId="0" fontId="3" fillId="2" borderId="0" xfId="9" applyFont="1" applyFill="1" applyBorder="1" applyAlignment="1" applyProtection="1">
      <alignment horizontal="center"/>
    </xf>
    <xf numFmtId="167" fontId="6" fillId="0" borderId="0" xfId="9" applyNumberFormat="1" applyFont="1" applyFill="1" applyBorder="1"/>
    <xf numFmtId="4" fontId="6" fillId="0" borderId="0" xfId="9" applyNumberFormat="1" applyFont="1" applyFill="1" applyBorder="1"/>
    <xf numFmtId="0" fontId="3" fillId="6" borderId="13" xfId="9" applyFont="1" applyFill="1" applyBorder="1" applyAlignment="1">
      <alignment horizontal="center" wrapText="1"/>
    </xf>
    <xf numFmtId="0" fontId="3" fillId="6" borderId="12" xfId="9" applyFont="1" applyFill="1" applyBorder="1" applyAlignment="1">
      <alignment horizontal="center"/>
    </xf>
    <xf numFmtId="168" fontId="6" fillId="3" borderId="0" xfId="9" applyNumberFormat="1" applyFont="1" applyFill="1" applyBorder="1" applyAlignment="1">
      <alignment horizontal="right"/>
    </xf>
    <xf numFmtId="43" fontId="42" fillId="0" borderId="0" xfId="2" applyFont="1"/>
    <xf numFmtId="0" fontId="42" fillId="0" borderId="0" xfId="1" applyFont="1" applyBorder="1"/>
    <xf numFmtId="165" fontId="42" fillId="0" borderId="0" xfId="1" applyNumberFormat="1" applyFont="1"/>
    <xf numFmtId="192" fontId="42" fillId="0" borderId="0" xfId="1" applyNumberFormat="1" applyFont="1"/>
    <xf numFmtId="165" fontId="28" fillId="18" borderId="0" xfId="1" applyNumberFormat="1" applyFont="1" applyFill="1"/>
    <xf numFmtId="0" fontId="28" fillId="18" borderId="0" xfId="1" applyFont="1" applyFill="1"/>
    <xf numFmtId="165" fontId="125" fillId="17" borderId="0" xfId="33" applyNumberFormat="1" applyFont="1" applyFill="1"/>
    <xf numFmtId="0" fontId="28" fillId="20" borderId="0" xfId="1" applyFont="1" applyFill="1"/>
    <xf numFmtId="0" fontId="28" fillId="19" borderId="0" xfId="1" applyFont="1" applyFill="1"/>
    <xf numFmtId="0" fontId="28" fillId="0" borderId="0" xfId="1" applyFont="1"/>
    <xf numFmtId="43" fontId="42" fillId="0" borderId="0" xfId="2" applyFont="1" applyFill="1" applyBorder="1" applyAlignment="1" applyProtection="1">
      <alignment horizontal="left"/>
    </xf>
    <xf numFmtId="43" fontId="42" fillId="0" borderId="0" xfId="2" applyFont="1" applyBorder="1"/>
    <xf numFmtId="167" fontId="42" fillId="0" borderId="0" xfId="1" applyNumberFormat="1" applyFont="1"/>
    <xf numFmtId="168" fontId="42" fillId="0" borderId="0" xfId="1" applyNumberFormat="1" applyFont="1"/>
    <xf numFmtId="0" fontId="28" fillId="17" borderId="0" xfId="1" applyFont="1" applyFill="1"/>
    <xf numFmtId="169" fontId="42" fillId="0" borderId="0" xfId="2" applyNumberFormat="1" applyFont="1"/>
    <xf numFmtId="0" fontId="42" fillId="0" borderId="0" xfId="1" applyFont="1" applyFill="1"/>
    <xf numFmtId="165" fontId="126" fillId="19" borderId="0" xfId="33" applyNumberFormat="1" applyFont="1" applyFill="1"/>
    <xf numFmtId="17" fontId="28" fillId="18" borderId="0" xfId="1" applyNumberFormat="1" applyFont="1" applyFill="1"/>
    <xf numFmtId="165" fontId="28" fillId="19" borderId="0" xfId="1" applyNumberFormat="1" applyFont="1" applyFill="1"/>
    <xf numFmtId="165" fontId="28" fillId="0" borderId="0" xfId="1" applyNumberFormat="1" applyFont="1"/>
    <xf numFmtId="4" fontId="28" fillId="18" borderId="0" xfId="1" applyNumberFormat="1" applyFont="1" applyFill="1"/>
    <xf numFmtId="167" fontId="127" fillId="19" borderId="0" xfId="33" applyNumberFormat="1" applyFont="1" applyFill="1"/>
    <xf numFmtId="167" fontId="42" fillId="0" borderId="0" xfId="9" applyNumberFormat="1" applyFont="1" applyAlignment="1">
      <alignment horizontal="center"/>
    </xf>
    <xf numFmtId="167" fontId="45" fillId="3" borderId="0" xfId="9" applyNumberFormat="1" applyFont="1" applyFill="1"/>
    <xf numFmtId="0" fontId="31" fillId="19" borderId="0" xfId="9" applyFont="1" applyFill="1"/>
    <xf numFmtId="0" fontId="31" fillId="21" borderId="0" xfId="9" applyFont="1" applyFill="1"/>
    <xf numFmtId="0" fontId="31" fillId="14" borderId="0" xfId="9" applyFont="1" applyFill="1"/>
    <xf numFmtId="0" fontId="31" fillId="22" borderId="0" xfId="9" applyFont="1" applyFill="1"/>
    <xf numFmtId="0" fontId="31" fillId="23" borderId="0" xfId="9" applyFont="1" applyFill="1"/>
    <xf numFmtId="183" fontId="13" fillId="0" borderId="0" xfId="9" applyNumberFormat="1" applyFont="1"/>
    <xf numFmtId="43" fontId="13" fillId="0" borderId="0" xfId="9" applyNumberFormat="1" applyFont="1"/>
    <xf numFmtId="0" fontId="42" fillId="0" borderId="0" xfId="9" applyFont="1" applyAlignment="1">
      <alignment horizontal="center"/>
    </xf>
    <xf numFmtId="167" fontId="42" fillId="3" borderId="0" xfId="9" applyNumberFormat="1" applyFont="1" applyFill="1"/>
    <xf numFmtId="43" fontId="31" fillId="0" borderId="0" xfId="9" applyNumberFormat="1" applyFont="1"/>
    <xf numFmtId="167" fontId="31" fillId="3" borderId="0" xfId="3" applyNumberFormat="1" applyFont="1" applyFill="1" applyBorder="1"/>
    <xf numFmtId="167" fontId="31" fillId="0" borderId="0" xfId="9" applyNumberFormat="1" applyFont="1"/>
    <xf numFmtId="185" fontId="126" fillId="21" borderId="0" xfId="12" applyNumberFormat="1" applyFont="1" applyFill="1"/>
    <xf numFmtId="185" fontId="126" fillId="18" borderId="0" xfId="12" applyNumberFormat="1" applyFont="1" applyFill="1"/>
    <xf numFmtId="0" fontId="31" fillId="18" borderId="0" xfId="9" applyFont="1" applyFill="1"/>
    <xf numFmtId="0" fontId="31" fillId="20" borderId="0" xfId="9" applyFont="1" applyFill="1"/>
    <xf numFmtId="0" fontId="31" fillId="24" borderId="0" xfId="9" applyFont="1" applyFill="1"/>
    <xf numFmtId="0" fontId="31" fillId="6" borderId="0" xfId="9" applyFont="1" applyFill="1"/>
    <xf numFmtId="166" fontId="31" fillId="0" borderId="0" xfId="9" applyNumberFormat="1" applyFont="1"/>
    <xf numFmtId="0" fontId="56" fillId="21" borderId="0" xfId="0" applyFont="1" applyFill="1"/>
    <xf numFmtId="0" fontId="56" fillId="18" borderId="0" xfId="0" applyFont="1" applyFill="1"/>
    <xf numFmtId="165" fontId="31" fillId="3" borderId="0" xfId="9" applyNumberFormat="1" applyFont="1" applyFill="1" applyBorder="1" applyProtection="1"/>
    <xf numFmtId="168" fontId="31" fillId="3" borderId="0" xfId="9" applyNumberFormat="1" applyFont="1" applyFill="1" applyBorder="1" applyAlignment="1" applyProtection="1">
      <alignment horizontal="right"/>
    </xf>
    <xf numFmtId="183" fontId="31" fillId="0" borderId="0" xfId="9" applyNumberFormat="1" applyFont="1"/>
    <xf numFmtId="168" fontId="45" fillId="0" borderId="0" xfId="9" applyNumberFormat="1" applyFont="1" applyProtection="1"/>
    <xf numFmtId="0" fontId="31" fillId="5" borderId="0" xfId="9" applyFont="1" applyFill="1" applyBorder="1"/>
    <xf numFmtId="0" fontId="31" fillId="5" borderId="0" xfId="9" applyFont="1" applyFill="1" applyBorder="1" applyAlignment="1">
      <alignment horizontal="center"/>
    </xf>
    <xf numFmtId="0" fontId="31" fillId="5" borderId="0" xfId="9" applyFont="1" applyFill="1" applyAlignment="1">
      <alignment horizontal="center"/>
    </xf>
    <xf numFmtId="0" fontId="42" fillId="0" borderId="0" xfId="11" applyFont="1" applyAlignment="1">
      <alignment horizontal="left" indent="4"/>
    </xf>
    <xf numFmtId="0" fontId="128" fillId="0" borderId="0" xfId="11" applyFont="1" applyFill="1" applyBorder="1"/>
    <xf numFmtId="0" fontId="42" fillId="0" borderId="0" xfId="11" applyFont="1" applyFill="1"/>
    <xf numFmtId="0" fontId="28" fillId="0" borderId="0" xfId="11" applyFont="1" applyBorder="1"/>
    <xf numFmtId="37" fontId="28" fillId="0" borderId="0" xfId="11" applyNumberFormat="1" applyFont="1" applyFill="1" applyBorder="1" applyAlignment="1" applyProtection="1">
      <alignment horizontal="right"/>
    </xf>
    <xf numFmtId="168" fontId="129" fillId="0" borderId="0" xfId="9" applyNumberFormat="1" applyFont="1"/>
    <xf numFmtId="0" fontId="6" fillId="2" borderId="12" xfId="1" applyFont="1" applyFill="1" applyBorder="1" applyAlignment="1" applyProtection="1">
      <alignment horizontal="left" indent="4"/>
    </xf>
    <xf numFmtId="43" fontId="7" fillId="2" borderId="6" xfId="2" applyFont="1" applyFill="1" applyBorder="1" applyAlignment="1">
      <alignment horizontal="right"/>
    </xf>
    <xf numFmtId="165" fontId="7" fillId="3" borderId="5" xfId="2" applyNumberFormat="1" applyFont="1" applyFill="1" applyBorder="1"/>
    <xf numFmtId="165" fontId="6" fillId="3" borderId="5" xfId="2" applyNumberFormat="1" applyFont="1" applyFill="1" applyBorder="1"/>
    <xf numFmtId="165" fontId="6" fillId="3" borderId="5" xfId="2" applyNumberFormat="1" applyFont="1" applyFill="1" applyBorder="1" applyAlignment="1">
      <alignment horizontal="right"/>
    </xf>
    <xf numFmtId="167" fontId="6" fillId="3" borderId="5" xfId="2" applyNumberFormat="1" applyFont="1" applyFill="1" applyBorder="1"/>
    <xf numFmtId="167" fontId="6" fillId="3" borderId="5" xfId="2" applyNumberFormat="1" applyFont="1" applyFill="1" applyBorder="1" applyAlignment="1">
      <alignment horizontal="right"/>
    </xf>
    <xf numFmtId="165" fontId="6" fillId="3" borderId="5" xfId="1" applyNumberFormat="1" applyFont="1" applyFill="1" applyBorder="1"/>
    <xf numFmtId="0" fontId="6" fillId="3" borderId="5" xfId="2" applyNumberFormat="1" applyFont="1" applyFill="1" applyBorder="1"/>
    <xf numFmtId="165" fontId="7" fillId="3" borderId="6" xfId="1" applyNumberFormat="1" applyFont="1" applyFill="1" applyBorder="1"/>
    <xf numFmtId="0" fontId="3" fillId="2" borderId="6" xfId="9" applyFont="1" applyFill="1" applyBorder="1" applyAlignment="1">
      <alignment horizontal="right"/>
    </xf>
    <xf numFmtId="43" fontId="3" fillId="2" borderId="13" xfId="4" applyFont="1" applyFill="1" applyBorder="1" applyAlignment="1">
      <alignment horizontal="right"/>
    </xf>
    <xf numFmtId="4" fontId="7" fillId="3" borderId="5" xfId="9" applyNumberFormat="1" applyFont="1" applyFill="1" applyBorder="1"/>
    <xf numFmtId="4" fontId="7" fillId="3" borderId="0" xfId="9" applyNumberFormat="1" applyFont="1" applyFill="1" applyBorder="1"/>
    <xf numFmtId="4" fontId="7" fillId="3" borderId="12" xfId="9" applyNumberFormat="1" applyFont="1" applyFill="1" applyBorder="1"/>
    <xf numFmtId="4" fontId="6" fillId="3" borderId="5" xfId="9" applyNumberFormat="1" applyFont="1" applyFill="1" applyBorder="1"/>
    <xf numFmtId="4" fontId="6" fillId="3" borderId="0" xfId="9" applyNumberFormat="1" applyFont="1" applyFill="1" applyBorder="1"/>
    <xf numFmtId="4" fontId="6" fillId="3" borderId="12" xfId="9" applyNumberFormat="1" applyFont="1" applyFill="1" applyBorder="1"/>
    <xf numFmtId="4" fontId="7" fillId="3" borderId="6" xfId="3" applyNumberFormat="1" applyFont="1" applyFill="1" applyBorder="1"/>
    <xf numFmtId="4" fontId="7" fillId="3" borderId="13" xfId="3" applyNumberFormat="1" applyFont="1" applyFill="1" applyBorder="1"/>
    <xf numFmtId="167" fontId="7" fillId="2" borderId="12" xfId="9" applyNumberFormat="1" applyFont="1" applyFill="1" applyBorder="1" applyAlignment="1" applyProtection="1">
      <alignment horizontal="left"/>
      <protection locked="0"/>
    </xf>
    <xf numFmtId="43" fontId="6" fillId="3" borderId="0" xfId="3" applyFont="1" applyFill="1" applyBorder="1"/>
    <xf numFmtId="0" fontId="3" fillId="2" borderId="6" xfId="9" applyFont="1" applyFill="1" applyBorder="1" applyAlignment="1">
      <alignment horizontal="center"/>
    </xf>
    <xf numFmtId="43" fontId="3" fillId="2" borderId="13" xfId="9" applyNumberFormat="1" applyFont="1" applyFill="1" applyBorder="1" applyAlignment="1">
      <alignment horizontal="center"/>
    </xf>
    <xf numFmtId="167" fontId="7" fillId="3" borderId="5" xfId="3" applyNumberFormat="1" applyFont="1" applyFill="1" applyBorder="1"/>
    <xf numFmtId="167" fontId="7" fillId="3" borderId="12" xfId="9" applyNumberFormat="1" applyFont="1" applyFill="1" applyBorder="1"/>
    <xf numFmtId="167" fontId="6" fillId="3" borderId="5" xfId="3" applyNumberFormat="1" applyFont="1" applyFill="1" applyBorder="1"/>
    <xf numFmtId="167" fontId="6" fillId="3" borderId="12" xfId="9" applyNumberFormat="1" applyFont="1" applyFill="1" applyBorder="1"/>
    <xf numFmtId="165" fontId="6" fillId="3" borderId="5" xfId="3" applyNumberFormat="1" applyFont="1" applyFill="1" applyBorder="1"/>
    <xf numFmtId="167" fontId="6" fillId="3" borderId="12" xfId="3" applyNumberFormat="1" applyFont="1" applyFill="1" applyBorder="1"/>
    <xf numFmtId="167" fontId="6" fillId="3" borderId="5" xfId="9" applyNumberFormat="1" applyFont="1" applyFill="1" applyBorder="1"/>
    <xf numFmtId="167" fontId="6" fillId="3" borderId="5" xfId="3" applyNumberFormat="1" applyFont="1" applyFill="1" applyBorder="1" applyAlignment="1">
      <alignment horizontal="right"/>
    </xf>
    <xf numFmtId="167" fontId="7" fillId="3" borderId="12" xfId="3" applyNumberFormat="1" applyFont="1" applyFill="1" applyBorder="1"/>
    <xf numFmtId="167" fontId="7" fillId="3" borderId="6" xfId="3" applyNumberFormat="1" applyFont="1" applyFill="1" applyBorder="1"/>
    <xf numFmtId="167" fontId="7" fillId="3" borderId="13" xfId="3" applyNumberFormat="1" applyFont="1" applyFill="1" applyBorder="1"/>
    <xf numFmtId="17" fontId="7" fillId="2" borderId="6" xfId="9" applyNumberFormat="1" applyFont="1" applyFill="1" applyBorder="1" applyAlignment="1">
      <alignment horizontal="center"/>
    </xf>
    <xf numFmtId="43" fontId="7" fillId="2" borderId="13" xfId="9" applyNumberFormat="1" applyFont="1" applyFill="1" applyBorder="1" applyAlignment="1">
      <alignment horizontal="center"/>
    </xf>
    <xf numFmtId="165" fontId="14" fillId="3" borderId="5" xfId="9" applyNumberFormat="1" applyFont="1" applyFill="1" applyBorder="1" applyProtection="1"/>
    <xf numFmtId="165" fontId="14" fillId="3" borderId="12" xfId="9" applyNumberFormat="1" applyFont="1" applyFill="1" applyBorder="1" applyProtection="1"/>
    <xf numFmtId="165" fontId="15" fillId="3" borderId="5" xfId="9" applyNumberFormat="1" applyFont="1" applyFill="1" applyBorder="1" applyProtection="1"/>
    <xf numFmtId="165" fontId="15" fillId="3" borderId="12" xfId="9" applyNumberFormat="1" applyFont="1" applyFill="1" applyBorder="1" applyProtection="1"/>
    <xf numFmtId="165" fontId="15" fillId="25" borderId="5" xfId="9" applyNumberFormat="1" applyFont="1" applyFill="1" applyBorder="1" applyProtection="1"/>
    <xf numFmtId="165" fontId="15" fillId="25" borderId="12" xfId="9" applyNumberFormat="1" applyFont="1" applyFill="1" applyBorder="1" applyProtection="1"/>
    <xf numFmtId="165" fontId="14" fillId="25" borderId="5" xfId="9" applyNumberFormat="1" applyFont="1" applyFill="1" applyBorder="1" applyProtection="1"/>
    <xf numFmtId="165" fontId="14" fillId="25" borderId="12" xfId="9" applyNumberFormat="1" applyFont="1" applyFill="1" applyBorder="1" applyProtection="1"/>
    <xf numFmtId="165" fontId="14" fillId="3" borderId="6" xfId="9" applyNumberFormat="1" applyFont="1" applyFill="1" applyBorder="1" applyProtection="1"/>
    <xf numFmtId="165" fontId="14" fillId="3" borderId="13" xfId="9" applyNumberFormat="1" applyFont="1" applyFill="1" applyBorder="1" applyProtection="1"/>
    <xf numFmtId="17" fontId="7" fillId="2" borderId="6" xfId="9" applyNumberFormat="1" applyFont="1" applyFill="1" applyBorder="1" applyAlignment="1">
      <alignment horizontal="right"/>
    </xf>
    <xf numFmtId="0" fontId="7" fillId="2" borderId="13" xfId="9" applyFont="1" applyFill="1" applyBorder="1" applyAlignment="1">
      <alignment horizontal="right"/>
    </xf>
    <xf numFmtId="181" fontId="34" fillId="25" borderId="5" xfId="9" applyNumberFormat="1" applyFont="1" applyFill="1" applyBorder="1" applyProtection="1"/>
    <xf numFmtId="181" fontId="34" fillId="25" borderId="12" xfId="9" applyNumberFormat="1" applyFont="1" applyFill="1" applyBorder="1" applyProtection="1"/>
    <xf numFmtId="181" fontId="15" fillId="25" borderId="5" xfId="9" applyNumberFormat="1" applyFont="1" applyFill="1" applyBorder="1" applyProtection="1"/>
    <xf numFmtId="181" fontId="15" fillId="25" borderId="12" xfId="9" applyNumberFormat="1" applyFont="1" applyFill="1" applyBorder="1" applyProtection="1"/>
    <xf numFmtId="181" fontId="6" fillId="25" borderId="5" xfId="9" applyNumberFormat="1" applyFont="1" applyFill="1" applyBorder="1"/>
    <xf numFmtId="181" fontId="6" fillId="25" borderId="0" xfId="9" applyNumberFormat="1" applyFont="1" applyFill="1" applyBorder="1"/>
    <xf numFmtId="181" fontId="6" fillId="25" borderId="12" xfId="9" applyNumberFormat="1" applyFont="1" applyFill="1" applyBorder="1"/>
    <xf numFmtId="181" fontId="14" fillId="25" borderId="5" xfId="9" applyNumberFormat="1" applyFont="1" applyFill="1" applyBorder="1" applyProtection="1"/>
    <xf numFmtId="181" fontId="14" fillId="25" borderId="12" xfId="9" applyNumberFormat="1" applyFont="1" applyFill="1" applyBorder="1" applyProtection="1"/>
    <xf numFmtId="181" fontId="14" fillId="25" borderId="5" xfId="9" applyNumberFormat="1" applyFont="1" applyFill="1" applyBorder="1" applyProtection="1">
      <protection locked="0"/>
    </xf>
    <xf numFmtId="181" fontId="14" fillId="25" borderId="12" xfId="9" applyNumberFormat="1" applyFont="1" applyFill="1" applyBorder="1" applyProtection="1">
      <protection locked="0"/>
    </xf>
    <xf numFmtId="181" fontId="7" fillId="25" borderId="5" xfId="9" applyNumberFormat="1" applyFont="1" applyFill="1" applyBorder="1"/>
    <xf numFmtId="181" fontId="7" fillId="25" borderId="0" xfId="9" applyNumberFormat="1" applyFont="1" applyFill="1" applyBorder="1"/>
    <xf numFmtId="181" fontId="7" fillId="25" borderId="12" xfId="9" applyNumberFormat="1" applyFont="1" applyFill="1" applyBorder="1"/>
    <xf numFmtId="181" fontId="32" fillId="25" borderId="5" xfId="9" applyNumberFormat="1" applyFont="1" applyFill="1" applyBorder="1" applyAlignment="1" applyProtection="1">
      <alignment horizontal="right"/>
    </xf>
    <xf numFmtId="181" fontId="32" fillId="25" borderId="12" xfId="9" applyNumberFormat="1" applyFont="1" applyFill="1" applyBorder="1" applyAlignment="1" applyProtection="1">
      <alignment horizontal="right"/>
    </xf>
    <xf numFmtId="181" fontId="32" fillId="25" borderId="5" xfId="9" applyNumberFormat="1" applyFont="1" applyFill="1" applyBorder="1"/>
    <xf numFmtId="181" fontId="32" fillId="25" borderId="0" xfId="9" applyNumberFormat="1" applyFont="1" applyFill="1" applyBorder="1"/>
    <xf numFmtId="181" fontId="32" fillId="25" borderId="12" xfId="9" applyNumberFormat="1" applyFont="1" applyFill="1" applyBorder="1"/>
    <xf numFmtId="181" fontId="34" fillId="25" borderId="5" xfId="9" applyNumberFormat="1" applyFont="1" applyFill="1" applyBorder="1"/>
    <xf numFmtId="181" fontId="34" fillId="25" borderId="0" xfId="9" applyNumberFormat="1" applyFont="1" applyFill="1" applyBorder="1"/>
    <xf numFmtId="181" fontId="34" fillId="25" borderId="12" xfId="9" applyNumberFormat="1" applyFont="1" applyFill="1" applyBorder="1"/>
    <xf numFmtId="181" fontId="6" fillId="25" borderId="5" xfId="9" applyNumberFormat="1" applyFont="1" applyFill="1" applyBorder="1" applyAlignment="1" applyProtection="1">
      <alignment horizontal="right"/>
    </xf>
    <xf numFmtId="181" fontId="6" fillId="25" borderId="12" xfId="9" applyNumberFormat="1" applyFont="1" applyFill="1" applyBorder="1" applyAlignment="1" applyProtection="1">
      <alignment horizontal="right"/>
    </xf>
    <xf numFmtId="181" fontId="34" fillId="25" borderId="5" xfId="9" applyNumberFormat="1" applyFont="1" applyFill="1" applyBorder="1" applyAlignment="1" applyProtection="1">
      <alignment horizontal="right"/>
    </xf>
    <xf numFmtId="181" fontId="34" fillId="25" borderId="12" xfId="9" applyNumberFormat="1" applyFont="1" applyFill="1" applyBorder="1" applyAlignment="1" applyProtection="1">
      <alignment horizontal="right"/>
    </xf>
    <xf numFmtId="181" fontId="7" fillId="25" borderId="5" xfId="9" applyNumberFormat="1" applyFont="1" applyFill="1" applyBorder="1" applyAlignment="1" applyProtection="1">
      <alignment horizontal="right"/>
    </xf>
    <xf numFmtId="181" fontId="7" fillId="25" borderId="12" xfId="9" applyNumberFormat="1" applyFont="1" applyFill="1" applyBorder="1" applyAlignment="1" applyProtection="1">
      <alignment horizontal="right"/>
    </xf>
    <xf numFmtId="181" fontId="32" fillId="25" borderId="5" xfId="9" applyNumberFormat="1" applyFont="1" applyFill="1" applyBorder="1" applyProtection="1"/>
    <xf numFmtId="181" fontId="32" fillId="25" borderId="12" xfId="9" applyNumberFormat="1" applyFont="1" applyFill="1" applyBorder="1" applyProtection="1"/>
    <xf numFmtId="181" fontId="14" fillId="25" borderId="6" xfId="3" applyNumberFormat="1" applyFont="1" applyFill="1" applyBorder="1" applyProtection="1"/>
    <xf numFmtId="181" fontId="14" fillId="25" borderId="13" xfId="3" applyNumberFormat="1" applyFont="1" applyFill="1" applyBorder="1" applyProtection="1"/>
    <xf numFmtId="165" fontId="6" fillId="3" borderId="12" xfId="9" applyNumberFormat="1" applyFont="1" applyFill="1" applyBorder="1" applyAlignment="1">
      <alignment horizontal="right"/>
    </xf>
    <xf numFmtId="165" fontId="6" fillId="0" borderId="5" xfId="9" applyNumberFormat="1" applyFont="1" applyFill="1" applyBorder="1" applyAlignment="1">
      <alignment horizontal="right"/>
    </xf>
    <xf numFmtId="165" fontId="6" fillId="0" borderId="12" xfId="9" applyNumberFormat="1" applyFont="1" applyFill="1" applyBorder="1" applyAlignment="1">
      <alignment horizontal="right"/>
    </xf>
    <xf numFmtId="165" fontId="6" fillId="0" borderId="5" xfId="9" applyNumberFormat="1" applyFont="1" applyBorder="1"/>
    <xf numFmtId="165" fontId="6" fillId="0" borderId="12" xfId="9" applyNumberFormat="1" applyFont="1" applyBorder="1"/>
    <xf numFmtId="165" fontId="15" fillId="3" borderId="5" xfId="9" applyNumberFormat="1" applyFont="1" applyFill="1" applyBorder="1"/>
    <xf numFmtId="165" fontId="15" fillId="3" borderId="12" xfId="9" applyNumberFormat="1" applyFont="1" applyFill="1" applyBorder="1"/>
    <xf numFmtId="165" fontId="15" fillId="3" borderId="6" xfId="9" applyNumberFormat="1" applyFont="1" applyFill="1" applyBorder="1"/>
    <xf numFmtId="165" fontId="15" fillId="0" borderId="13" xfId="9" applyNumberFormat="1" applyFont="1" applyFill="1" applyBorder="1"/>
    <xf numFmtId="0" fontId="7" fillId="9" borderId="13" xfId="9" applyFont="1" applyFill="1" applyBorder="1" applyAlignment="1">
      <alignment horizontal="center"/>
    </xf>
    <xf numFmtId="165" fontId="7" fillId="3" borderId="5" xfId="9" applyNumberFormat="1" applyFont="1" applyFill="1" applyBorder="1" applyAlignment="1">
      <alignment horizontal="right"/>
    </xf>
    <xf numFmtId="165" fontId="7" fillId="3" borderId="12" xfId="9" applyNumberFormat="1" applyFont="1" applyFill="1" applyBorder="1" applyAlignment="1">
      <alignment horizontal="right"/>
    </xf>
    <xf numFmtId="165" fontId="6" fillId="0" borderId="5" xfId="9" applyNumberFormat="1" applyFont="1" applyBorder="1" applyAlignment="1">
      <alignment horizontal="right"/>
    </xf>
    <xf numFmtId="165" fontId="6" fillId="0" borderId="12" xfId="9" applyNumberFormat="1" applyFont="1" applyBorder="1" applyAlignment="1">
      <alignment horizontal="right"/>
    </xf>
    <xf numFmtId="165" fontId="6" fillId="3" borderId="6" xfId="9" applyNumberFormat="1" applyFont="1" applyFill="1" applyBorder="1" applyAlignment="1">
      <alignment horizontal="right"/>
    </xf>
    <xf numFmtId="165" fontId="6" fillId="3" borderId="13" xfId="9" applyNumberFormat="1" applyFont="1" applyFill="1" applyBorder="1" applyAlignment="1">
      <alignment horizontal="right"/>
    </xf>
    <xf numFmtId="17" fontId="3" fillId="2" borderId="13" xfId="9" applyNumberFormat="1" applyFont="1" applyFill="1" applyBorder="1" applyAlignment="1">
      <alignment horizontal="right"/>
    </xf>
    <xf numFmtId="0" fontId="6" fillId="3" borderId="5" xfId="9" applyFont="1" applyFill="1" applyBorder="1"/>
    <xf numFmtId="0" fontId="6" fillId="3" borderId="12" xfId="9" applyFont="1" applyFill="1" applyBorder="1"/>
    <xf numFmtId="165" fontId="6" fillId="3" borderId="5" xfId="9" applyNumberFormat="1" applyFont="1" applyFill="1" applyBorder="1"/>
    <xf numFmtId="165" fontId="6" fillId="3" borderId="12" xfId="9" applyNumberFormat="1" applyFont="1" applyFill="1" applyBorder="1"/>
    <xf numFmtId="165" fontId="6" fillId="3" borderId="5" xfId="9" applyNumberFormat="1" applyFont="1" applyFill="1" applyBorder="1" applyProtection="1"/>
    <xf numFmtId="165" fontId="6" fillId="3" borderId="12" xfId="9" applyNumberFormat="1" applyFont="1" applyFill="1" applyBorder="1" applyProtection="1"/>
    <xf numFmtId="168" fontId="6" fillId="3" borderId="5" xfId="9" applyNumberFormat="1" applyFont="1" applyFill="1" applyBorder="1"/>
    <xf numFmtId="168" fontId="6" fillId="3" borderId="12" xfId="9" applyNumberFormat="1" applyFont="1" applyFill="1" applyBorder="1"/>
    <xf numFmtId="168" fontId="6" fillId="3" borderId="6" xfId="9" applyNumberFormat="1" applyFont="1" applyFill="1" applyBorder="1"/>
    <xf numFmtId="168" fontId="6" fillId="3" borderId="13" xfId="9" applyNumberFormat="1" applyFont="1" applyFill="1" applyBorder="1"/>
    <xf numFmtId="0" fontId="7" fillId="2" borderId="39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49" fontId="7" fillId="2" borderId="40" xfId="2" applyNumberFormat="1" applyFont="1" applyFill="1" applyBorder="1" applyAlignment="1">
      <alignment horizontal="center"/>
    </xf>
    <xf numFmtId="49" fontId="7" fillId="2" borderId="22" xfId="2" applyNumberFormat="1" applyFont="1" applyFill="1" applyBorder="1" applyAlignment="1">
      <alignment horizontal="center"/>
    </xf>
    <xf numFmtId="0" fontId="7" fillId="2" borderId="40" xfId="2" applyNumberFormat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3" fillId="2" borderId="22" xfId="9" applyFont="1" applyFill="1" applyBorder="1" applyAlignment="1">
      <alignment horizontal="center"/>
    </xf>
    <xf numFmtId="0" fontId="3" fillId="2" borderId="39" xfId="9" applyFont="1" applyFill="1" applyBorder="1" applyAlignment="1">
      <alignment horizontal="center" vertical="center"/>
    </xf>
    <xf numFmtId="0" fontId="3" fillId="2" borderId="13" xfId="9" applyFont="1" applyFill="1" applyBorder="1" applyAlignment="1">
      <alignment horizontal="center" vertical="center"/>
    </xf>
    <xf numFmtId="0" fontId="3" fillId="2" borderId="40" xfId="9" applyFont="1" applyFill="1" applyBorder="1" applyAlignment="1">
      <alignment horizontal="center"/>
    </xf>
    <xf numFmtId="0" fontId="3" fillId="2" borderId="34" xfId="9" applyFont="1" applyFill="1" applyBorder="1" applyAlignment="1">
      <alignment horizontal="center"/>
    </xf>
    <xf numFmtId="0" fontId="7" fillId="2" borderId="22" xfId="2" applyNumberFormat="1" applyFont="1" applyFill="1" applyBorder="1" applyAlignment="1">
      <alignment horizontal="center"/>
    </xf>
    <xf numFmtId="0" fontId="3" fillId="2" borderId="39" xfId="9" applyFont="1" applyFill="1" applyBorder="1" applyAlignment="1">
      <alignment horizontal="left" vertical="center"/>
    </xf>
    <xf numFmtId="0" fontId="3" fillId="2" borderId="13" xfId="9" applyFont="1" applyFill="1" applyBorder="1" applyAlignment="1">
      <alignment horizontal="left" vertical="center"/>
    </xf>
    <xf numFmtId="0" fontId="3" fillId="2" borderId="32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2" borderId="42" xfId="9" applyFont="1" applyFill="1" applyBorder="1" applyAlignment="1">
      <alignment horizontal="center" vertical="center"/>
    </xf>
    <xf numFmtId="0" fontId="3" fillId="2" borderId="6" xfId="9" applyFont="1" applyFill="1" applyBorder="1" applyAlignment="1">
      <alignment horizontal="center" vertical="center"/>
    </xf>
    <xf numFmtId="0" fontId="42" fillId="0" borderId="0" xfId="9" applyFont="1" applyAlignment="1">
      <alignment horizontal="left" wrapText="1"/>
    </xf>
    <xf numFmtId="0" fontId="3" fillId="2" borderId="32" xfId="9" applyFont="1" applyFill="1" applyBorder="1" applyAlignment="1">
      <alignment horizontal="center" wrapText="1"/>
    </xf>
    <xf numFmtId="0" fontId="3" fillId="2" borderId="4" xfId="9" applyFont="1" applyFill="1" applyBorder="1" applyAlignment="1">
      <alignment horizontal="center" wrapText="1"/>
    </xf>
    <xf numFmtId="0" fontId="3" fillId="2" borderId="3" xfId="9" applyFont="1" applyFill="1" applyBorder="1" applyAlignment="1" applyProtection="1">
      <alignment horizontal="center"/>
    </xf>
    <xf numFmtId="0" fontId="3" fillId="2" borderId="0" xfId="9" applyFont="1" applyFill="1" applyBorder="1" applyAlignment="1" applyProtection="1">
      <alignment horizontal="center"/>
    </xf>
    <xf numFmtId="0" fontId="7" fillId="2" borderId="22" xfId="9" applyFont="1" applyFill="1" applyBorder="1" applyAlignment="1">
      <alignment horizontal="center"/>
    </xf>
    <xf numFmtId="0" fontId="7" fillId="2" borderId="40" xfId="9" applyFont="1" applyFill="1" applyBorder="1" applyAlignment="1">
      <alignment horizontal="center"/>
    </xf>
    <xf numFmtId="0" fontId="7" fillId="2" borderId="34" xfId="9" applyFont="1" applyFill="1" applyBorder="1" applyAlignment="1">
      <alignment horizontal="center"/>
    </xf>
    <xf numFmtId="179" fontId="7" fillId="2" borderId="22" xfId="3" applyNumberFormat="1" applyFont="1" applyFill="1" applyBorder="1" applyAlignment="1" applyProtection="1">
      <alignment horizontal="center"/>
    </xf>
    <xf numFmtId="179" fontId="7" fillId="2" borderId="40" xfId="3" applyNumberFormat="1" applyFont="1" applyFill="1" applyBorder="1" applyAlignment="1" applyProtection="1">
      <alignment horizontal="center"/>
    </xf>
    <xf numFmtId="179" fontId="7" fillId="2" borderId="34" xfId="3" applyNumberFormat="1" applyFont="1" applyFill="1" applyBorder="1" applyAlignment="1" applyProtection="1">
      <alignment horizontal="center"/>
    </xf>
    <xf numFmtId="0" fontId="7" fillId="2" borderId="40" xfId="9" applyFont="1" applyFill="1" applyBorder="1" applyAlignment="1" applyProtection="1">
      <alignment horizontal="center"/>
    </xf>
    <xf numFmtId="0" fontId="7" fillId="2" borderId="22" xfId="9" applyFont="1" applyFill="1" applyBorder="1" applyAlignment="1" applyProtection="1">
      <alignment horizontal="center"/>
    </xf>
    <xf numFmtId="0" fontId="7" fillId="2" borderId="34" xfId="9" applyFont="1" applyFill="1" applyBorder="1" applyAlignment="1" applyProtection="1">
      <alignment horizontal="center"/>
    </xf>
    <xf numFmtId="0" fontId="7" fillId="2" borderId="21" xfId="9" applyFont="1" applyFill="1" applyBorder="1" applyAlignment="1" applyProtection="1">
      <alignment horizontal="center"/>
    </xf>
    <xf numFmtId="0" fontId="7" fillId="2" borderId="23" xfId="9" applyFont="1" applyFill="1" applyBorder="1" applyAlignment="1" applyProtection="1">
      <alignment horizontal="center"/>
    </xf>
    <xf numFmtId="0" fontId="7" fillId="2" borderId="1" xfId="9" applyFont="1" applyFill="1" applyBorder="1" applyAlignment="1" applyProtection="1">
      <alignment horizontal="center"/>
    </xf>
    <xf numFmtId="0" fontId="7" fillId="2" borderId="25" xfId="9" applyFont="1" applyFill="1" applyBorder="1" applyAlignment="1" applyProtection="1">
      <alignment horizontal="center"/>
    </xf>
    <xf numFmtId="0" fontId="7" fillId="2" borderId="7" xfId="9" applyFont="1" applyFill="1" applyBorder="1" applyAlignment="1" applyProtection="1">
      <alignment horizontal="center"/>
    </xf>
    <xf numFmtId="0" fontId="7" fillId="2" borderId="3" xfId="9" applyFont="1" applyFill="1" applyBorder="1" applyAlignment="1" applyProtection="1">
      <alignment horizontal="center"/>
    </xf>
    <xf numFmtId="0" fontId="7" fillId="2" borderId="44" xfId="9" applyFont="1" applyFill="1" applyBorder="1" applyAlignment="1" applyProtection="1">
      <alignment horizontal="center"/>
    </xf>
    <xf numFmtId="0" fontId="23" fillId="0" borderId="3" xfId="0" applyFont="1" applyBorder="1" applyAlignment="1"/>
    <xf numFmtId="0" fontId="7" fillId="2" borderId="40" xfId="0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0" fontId="7" fillId="2" borderId="12" xfId="0" applyFont="1" applyFill="1" applyBorder="1" applyAlignment="1" applyProtection="1">
      <alignment horizontal="left" indent="2"/>
    </xf>
    <xf numFmtId="0" fontId="7" fillId="2" borderId="2" xfId="0" applyFont="1" applyFill="1" applyBorder="1" applyAlignment="1" applyProtection="1">
      <alignment horizontal="center" vertical="center" textRotation="90"/>
    </xf>
    <xf numFmtId="0" fontId="7" fillId="2" borderId="0" xfId="0" applyFont="1" applyFill="1" applyBorder="1" applyAlignment="1" applyProtection="1">
      <alignment horizontal="center" vertical="center" textRotation="90"/>
    </xf>
    <xf numFmtId="0" fontId="7" fillId="2" borderId="17" xfId="0" applyFont="1" applyFill="1" applyBorder="1" applyAlignment="1" applyProtection="1">
      <alignment horizontal="center" vertical="center" textRotation="90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26" fillId="0" borderId="0" xfId="9" applyFont="1" applyBorder="1" applyAlignment="1" applyProtection="1">
      <alignment horizontal="left"/>
    </xf>
    <xf numFmtId="0" fontId="7" fillId="2" borderId="41" xfId="9" applyFont="1" applyFill="1" applyBorder="1" applyAlignment="1" applyProtection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3" fillId="2" borderId="22" xfId="9" applyFont="1" applyFill="1" applyBorder="1" applyAlignment="1" applyProtection="1">
      <alignment horizontal="center"/>
    </xf>
    <xf numFmtId="0" fontId="3" fillId="2" borderId="41" xfId="9" applyFont="1" applyFill="1" applyBorder="1" applyAlignment="1" applyProtection="1">
      <alignment horizontal="center" vertical="center" wrapText="1"/>
    </xf>
    <xf numFmtId="0" fontId="3" fillId="2" borderId="10" xfId="9" applyFont="1" applyFill="1" applyBorder="1" applyAlignment="1" applyProtection="1">
      <alignment horizontal="center" vertical="center"/>
    </xf>
    <xf numFmtId="0" fontId="3" fillId="2" borderId="11" xfId="9" applyFont="1" applyFill="1" applyBorder="1" applyAlignment="1" applyProtection="1">
      <alignment horizontal="center" vertical="center"/>
    </xf>
    <xf numFmtId="168" fontId="7" fillId="2" borderId="42" xfId="9" applyNumberFormat="1" applyFont="1" applyFill="1" applyBorder="1" applyAlignment="1" applyProtection="1">
      <alignment horizontal="center" vertical="center"/>
    </xf>
    <xf numFmtId="168" fontId="7" fillId="2" borderId="5" xfId="9" applyNumberFormat="1" applyFont="1" applyFill="1" applyBorder="1" applyAlignment="1" applyProtection="1">
      <alignment horizontal="center" vertical="center"/>
    </xf>
    <xf numFmtId="168" fontId="7" fillId="2" borderId="6" xfId="9" applyNumberFormat="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3" fillId="2" borderId="22" xfId="11" applyFont="1" applyFill="1" applyBorder="1" applyAlignment="1" applyProtection="1">
      <alignment horizontal="center"/>
    </xf>
    <xf numFmtId="0" fontId="3" fillId="2" borderId="2" xfId="11" applyFont="1" applyFill="1" applyBorder="1" applyAlignment="1" applyProtection="1">
      <alignment horizontal="center" wrapText="1"/>
    </xf>
    <xf numFmtId="0" fontId="3" fillId="2" borderId="4" xfId="11" applyFont="1" applyFill="1" applyBorder="1" applyAlignment="1" applyProtection="1">
      <alignment horizontal="center" wrapText="1"/>
    </xf>
    <xf numFmtId="0" fontId="3" fillId="2" borderId="2" xfId="11" applyFont="1" applyFill="1" applyBorder="1" applyAlignment="1" applyProtection="1">
      <alignment horizontal="center" vertical="center" wrapText="1"/>
    </xf>
    <xf numFmtId="0" fontId="3" fillId="2" borderId="4" xfId="11" applyFont="1" applyFill="1" applyBorder="1" applyAlignment="1" applyProtection="1">
      <alignment horizontal="center" vertical="center" wrapText="1"/>
    </xf>
    <xf numFmtId="0" fontId="3" fillId="2" borderId="0" xfId="11" applyFont="1" applyFill="1" applyBorder="1" applyAlignment="1" applyProtection="1">
      <alignment horizontal="center" wrapText="1"/>
    </xf>
    <xf numFmtId="0" fontId="3" fillId="2" borderId="40" xfId="11" applyFont="1" applyFill="1" applyBorder="1" applyAlignment="1">
      <alignment horizontal="center"/>
    </xf>
    <xf numFmtId="0" fontId="3" fillId="2" borderId="22" xfId="11" applyFont="1" applyFill="1" applyBorder="1" applyAlignment="1">
      <alignment horizontal="center"/>
    </xf>
    <xf numFmtId="0" fontId="3" fillId="2" borderId="34" xfId="11" applyFont="1" applyFill="1" applyBorder="1" applyAlignment="1">
      <alignment horizontal="center"/>
    </xf>
    <xf numFmtId="0" fontId="120" fillId="6" borderId="42" xfId="9" applyFont="1" applyFill="1" applyBorder="1" applyAlignment="1">
      <alignment horizontal="center"/>
    </xf>
    <xf numFmtId="0" fontId="120" fillId="6" borderId="32" xfId="9" applyFont="1" applyFill="1" applyBorder="1" applyAlignment="1">
      <alignment horizontal="center"/>
    </xf>
    <xf numFmtId="0" fontId="3" fillId="6" borderId="42" xfId="9" applyFont="1" applyFill="1" applyBorder="1" applyAlignment="1">
      <alignment horizontal="center" wrapText="1"/>
    </xf>
    <xf numFmtId="0" fontId="3" fillId="6" borderId="5" xfId="9" applyFont="1" applyFill="1" applyBorder="1" applyAlignment="1">
      <alignment horizontal="center"/>
    </xf>
    <xf numFmtId="0" fontId="3" fillId="6" borderId="6" xfId="9" applyFont="1" applyFill="1" applyBorder="1" applyAlignment="1">
      <alignment horizontal="center"/>
    </xf>
    <xf numFmtId="0" fontId="120" fillId="6" borderId="40" xfId="9" applyFont="1" applyFill="1" applyBorder="1" applyAlignment="1">
      <alignment horizontal="center"/>
    </xf>
    <xf numFmtId="0" fontId="120" fillId="6" borderId="22" xfId="9" applyFont="1" applyFill="1" applyBorder="1" applyAlignment="1">
      <alignment horizontal="center"/>
    </xf>
    <xf numFmtId="0" fontId="120" fillId="6" borderId="34" xfId="9" applyFont="1" applyFill="1" applyBorder="1" applyAlignment="1">
      <alignment horizontal="center"/>
    </xf>
    <xf numFmtId="0" fontId="119" fillId="6" borderId="42" xfId="9" applyFont="1" applyFill="1" applyBorder="1" applyAlignment="1">
      <alignment horizontal="center"/>
    </xf>
    <xf numFmtId="0" fontId="119" fillId="6" borderId="32" xfId="9" applyFont="1" applyFill="1" applyBorder="1" applyAlignment="1">
      <alignment horizontal="center"/>
    </xf>
    <xf numFmtId="0" fontId="26" fillId="0" borderId="0" xfId="9" applyFont="1" applyAlignment="1">
      <alignment horizontal="left"/>
    </xf>
    <xf numFmtId="0" fontId="119" fillId="6" borderId="40" xfId="9" applyFont="1" applyFill="1" applyBorder="1" applyAlignment="1">
      <alignment horizontal="center"/>
    </xf>
    <xf numFmtId="0" fontId="119" fillId="6" borderId="22" xfId="9" applyFont="1" applyFill="1" applyBorder="1" applyAlignment="1">
      <alignment horizontal="center"/>
    </xf>
    <xf numFmtId="0" fontId="119" fillId="6" borderId="34" xfId="9" applyFont="1" applyFill="1" applyBorder="1" applyAlignment="1">
      <alignment horizontal="center"/>
    </xf>
    <xf numFmtId="0" fontId="119" fillId="6" borderId="42" xfId="9" applyFont="1" applyFill="1" applyBorder="1" applyAlignment="1">
      <alignment horizontal="center" wrapText="1"/>
    </xf>
    <xf numFmtId="0" fontId="119" fillId="6" borderId="5" xfId="9" applyFont="1" applyFill="1" applyBorder="1" applyAlignment="1">
      <alignment horizontal="center" wrapText="1"/>
    </xf>
    <xf numFmtId="0" fontId="26" fillId="0" borderId="4" xfId="9" applyFont="1" applyBorder="1" applyAlignment="1">
      <alignment horizontal="left"/>
    </xf>
    <xf numFmtId="0" fontId="26" fillId="0" borderId="0" xfId="9" applyFont="1" applyBorder="1" applyAlignment="1">
      <alignment horizontal="left"/>
    </xf>
    <xf numFmtId="0" fontId="3" fillId="6" borderId="40" xfId="9" applyFont="1" applyFill="1" applyBorder="1" applyAlignment="1">
      <alignment horizontal="center"/>
    </xf>
    <xf numFmtId="0" fontId="3" fillId="6" borderId="22" xfId="9" applyFont="1" applyFill="1" applyBorder="1" applyAlignment="1">
      <alignment horizontal="center"/>
    </xf>
    <xf numFmtId="0" fontId="3" fillId="2" borderId="42" xfId="9" applyFont="1" applyFill="1" applyBorder="1" applyAlignment="1">
      <alignment horizontal="center" wrapText="1"/>
    </xf>
    <xf numFmtId="0" fontId="3" fillId="2" borderId="6" xfId="9" applyFont="1" applyFill="1" applyBorder="1" applyAlignment="1">
      <alignment horizontal="center" wrapText="1"/>
    </xf>
    <xf numFmtId="0" fontId="3" fillId="2" borderId="39" xfId="9" applyFont="1" applyFill="1" applyBorder="1" applyAlignment="1">
      <alignment horizontal="center" wrapText="1"/>
    </xf>
    <xf numFmtId="0" fontId="3" fillId="2" borderId="13" xfId="9" applyFont="1" applyFill="1" applyBorder="1" applyAlignment="1">
      <alignment horizontal="center" wrapText="1"/>
    </xf>
    <xf numFmtId="43" fontId="6" fillId="0" borderId="0" xfId="9" applyNumberFormat="1" applyFont="1" applyFill="1" applyBorder="1"/>
    <xf numFmtId="43" fontId="6" fillId="0" borderId="4" xfId="9" applyNumberFormat="1" applyFont="1" applyFill="1" applyBorder="1"/>
    <xf numFmtId="167" fontId="6" fillId="0" borderId="4" xfId="9" applyNumberFormat="1" applyFont="1" applyFill="1" applyBorder="1"/>
    <xf numFmtId="165" fontId="6" fillId="0" borderId="4" xfId="9" applyNumberFormat="1" applyFont="1" applyFill="1" applyBorder="1" applyAlignment="1"/>
  </cellXfs>
  <cellStyles count="117">
    <cellStyle name="Comma" xfId="12" builtinId="3"/>
    <cellStyle name="Comma [0] 2" xfId="32"/>
    <cellStyle name="Comma [0] 2 2" xfId="33"/>
    <cellStyle name="Comma 10" xfId="34"/>
    <cellStyle name="Comma 11" xfId="35"/>
    <cellStyle name="Comma 11 2" xfId="36"/>
    <cellStyle name="Comma 11 3" xfId="37"/>
    <cellStyle name="Comma 12" xfId="38"/>
    <cellStyle name="Comma 12 2" xfId="39"/>
    <cellStyle name="Comma 13" xfId="40"/>
    <cellStyle name="Comma 14" xfId="16"/>
    <cellStyle name="Comma 15" xfId="100"/>
    <cellStyle name="Comma 16" xfId="103"/>
    <cellStyle name="Comma 17" xfId="99"/>
    <cellStyle name="Comma 18" xfId="102"/>
    <cellStyle name="Comma 19" xfId="106"/>
    <cellStyle name="Comma 2" xfId="2"/>
    <cellStyle name="Comma 2 2" xfId="3"/>
    <cellStyle name="Comma 2 2 2" xfId="77"/>
    <cellStyle name="Comma 2 2 2 2" xfId="78"/>
    <cellStyle name="Comma 2 2 2 2 2" xfId="79"/>
    <cellStyle name="Comma 2 2 2 2 3" xfId="80"/>
    <cellStyle name="Comma 2 2 2 3" xfId="81"/>
    <cellStyle name="Comma 2 2 3" xfId="82"/>
    <cellStyle name="Comma 2 2 4" xfId="83"/>
    <cellStyle name="Comma 2 2 5" xfId="76"/>
    <cellStyle name="Comma 2 3" xfId="84"/>
    <cellStyle name="Comma 2 4" xfId="75"/>
    <cellStyle name="Comma 2 5" xfId="17"/>
    <cellStyle name="Comma 2 6" xfId="109"/>
    <cellStyle name="Comma 2 7" xfId="108"/>
    <cellStyle name="Comma 2_ESISO Data for March2011  (3)" xfId="85"/>
    <cellStyle name="Comma 20" xfId="111"/>
    <cellStyle name="Comma 21" xfId="107"/>
    <cellStyle name="Comma 22" xfId="110"/>
    <cellStyle name="Comma 23" xfId="114"/>
    <cellStyle name="Comma 23 2" xfId="116"/>
    <cellStyle name="Comma 3" xfId="4"/>
    <cellStyle name="Comma 3 2" xfId="41"/>
    <cellStyle name="Comma 3 3" xfId="86"/>
    <cellStyle name="Comma 3 4" xfId="104"/>
    <cellStyle name="Comma 3_Ext DbtTableB 1 6 (2)" xfId="42"/>
    <cellStyle name="Comma 4" xfId="5"/>
    <cellStyle name="Comma 4 2" xfId="43"/>
    <cellStyle name="Comma 4 2 2" xfId="88"/>
    <cellStyle name="Comma 4 3" xfId="87"/>
    <cellStyle name="Comma 4 4" xfId="20"/>
    <cellStyle name="Comma 4_Ext DbtTableB 1 6 (2)" xfId="44"/>
    <cellStyle name="Comma 5" xfId="6"/>
    <cellStyle name="Comma 5 2" xfId="19"/>
    <cellStyle name="Comma 6" xfId="7"/>
    <cellStyle name="Comma 6 2" xfId="13"/>
    <cellStyle name="Comma 6 3" xfId="45"/>
    <cellStyle name="Comma 7" xfId="46"/>
    <cellStyle name="Comma 8" xfId="47"/>
    <cellStyle name="Comma 8 2" xfId="89"/>
    <cellStyle name="Comma 9" xfId="48"/>
    <cellStyle name="Excel.Chart" xfId="21"/>
    <cellStyle name="genera" xfId="49"/>
    <cellStyle name="GOVDATA" xfId="22"/>
    <cellStyle name="Millares [0]_11.1.3. bis" xfId="23"/>
    <cellStyle name="Millares_11.1.3. bis" xfId="24"/>
    <cellStyle name="Moneda [0]_11.1.3. bis" xfId="25"/>
    <cellStyle name="Moneda_11.1.3. bis" xfId="26"/>
    <cellStyle name="Normal" xfId="0" builtinId="0"/>
    <cellStyle name="Normal - Style1" xfId="27"/>
    <cellStyle name="Normal 10" xfId="50"/>
    <cellStyle name="Normal 11" xfId="51"/>
    <cellStyle name="Normal 12" xfId="52"/>
    <cellStyle name="Normal 13" xfId="53"/>
    <cellStyle name="Normal 14" xfId="54"/>
    <cellStyle name="Normal 15" xfId="15"/>
    <cellStyle name="Normal 16" xfId="55"/>
    <cellStyle name="Normal 17" xfId="56"/>
    <cellStyle name="Normal 18" xfId="57"/>
    <cellStyle name="Normal 19" xfId="105"/>
    <cellStyle name="Normal 2" xfId="1"/>
    <cellStyle name="Normal 2 2" xfId="8"/>
    <cellStyle name="Normal 2 2 2" xfId="58"/>
    <cellStyle name="Normal 2 2 3" xfId="59"/>
    <cellStyle name="Normal 2 2 4" xfId="60"/>
    <cellStyle name="Normal 2 2 5" xfId="61"/>
    <cellStyle name="Normal 2 2 6" xfId="28"/>
    <cellStyle name="Normal 2 3" xfId="29"/>
    <cellStyle name="Normal 2 3 2" xfId="90"/>
    <cellStyle name="Normal 2 4" xfId="62"/>
    <cellStyle name="Normal 2 4 2" xfId="91"/>
    <cellStyle name="Normal 2 5" xfId="63"/>
    <cellStyle name="Normal 2 5 2" xfId="92"/>
    <cellStyle name="Normal 2_ESISO Data for March2011  (3)" xfId="93"/>
    <cellStyle name="Normal 20" xfId="113"/>
    <cellStyle name="Normal 20 2" xfId="115"/>
    <cellStyle name="Normal 3" xfId="9"/>
    <cellStyle name="Normal 3 2" xfId="64"/>
    <cellStyle name="Normal 3 2 2" xfId="65"/>
    <cellStyle name="Normal 3 2 3" xfId="66"/>
    <cellStyle name="Normal 3 2 4" xfId="95"/>
    <cellStyle name="Normal 3 3" xfId="67"/>
    <cellStyle name="Normal 3 4" xfId="94"/>
    <cellStyle name="Normal 3 5" xfId="30"/>
    <cellStyle name="Normal 3_Ext DbtTableB 1 6 (2)" xfId="68"/>
    <cellStyle name="Normal 4" xfId="10"/>
    <cellStyle name="Normal 4 2" xfId="18"/>
    <cellStyle name="Normal 4 2 2" xfId="112"/>
    <cellStyle name="Normal 5" xfId="11"/>
    <cellStyle name="Normal 5 2" xfId="14"/>
    <cellStyle name="Normal 5 3" xfId="69"/>
    <cellStyle name="Normal 5_Ext DbtTableB 1 6 (2)" xfId="31"/>
    <cellStyle name="Normal 6" xfId="70"/>
    <cellStyle name="Normal 6 2" xfId="71"/>
    <cellStyle name="Normal 7" xfId="72"/>
    <cellStyle name="Normal 7 2" xfId="96"/>
    <cellStyle name="Normal 8" xfId="73"/>
    <cellStyle name="Normal 8 2" xfId="97"/>
    <cellStyle name="Normal 9" xfId="74"/>
    <cellStyle name="Normal 9 2" xfId="98"/>
    <cellStyle name="Normal_Annual Report_2005" xfId="101"/>
  </cellStyles>
  <dxfs count="0"/>
  <tableStyles count="0" defaultTableStyle="TableStyleMedium9" defaultPivotStyle="PivotStyleLight16"/>
  <colors>
    <mruColors>
      <color rgb="FFCCFFCC"/>
      <color rgb="FFFFFFFF"/>
      <color rgb="FF16365C"/>
      <color rgb="FF0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externalLink" Target="externalLinks/externalLink1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A1.2: Money Supply in Nigeria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79744"/>
        <c:axId val="179294208"/>
      </c:lineChart>
      <c:catAx>
        <c:axId val="1792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294208"/>
        <c:crosses val="autoZero"/>
        <c:auto val="1"/>
        <c:lblAlgn val="ctr"/>
        <c:lblOffset val="100"/>
        <c:tickMarkSkip val="1"/>
        <c:noMultiLvlLbl val="0"/>
      </c:catAx>
      <c:valAx>
        <c:axId val="179294208"/>
        <c:scaling>
          <c:orientation val="minMax"/>
          <c:max val="1800000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27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 1.1: Total Currency in Circulation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28416"/>
        <c:axId val="204430336"/>
      </c:lineChart>
      <c:catAx>
        <c:axId val="20442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430336"/>
        <c:crosses val="autoZero"/>
        <c:auto val="1"/>
        <c:lblAlgn val="ctr"/>
        <c:lblOffset val="100"/>
        <c:tickMarkSkip val="1"/>
        <c:noMultiLvlLbl val="0"/>
      </c:catAx>
      <c:valAx>
        <c:axId val="20443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428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50</xdr:row>
      <xdr:rowOff>47625</xdr:rowOff>
    </xdr:from>
    <xdr:to>
      <xdr:col>25</xdr:col>
      <xdr:colOff>0</xdr:colOff>
      <xdr:row>68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31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BOYE18344/AppData/Local/Microsoft/Windows/Temporary%20Internet%20Files/Content.Outlook/ADIZPDY7/Monthly%20Economic%20Report%20for%20April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84.214\Users\Public\DATA_BACKUP\DMO_Excel%20Statistics%20Database\MBSO%20Data\Monetary%20Survey\2011\Msurv_11_11_MBSO_December%202010%20Audited%20Accou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N-MS"/>
      <sheetName val="MA"/>
      <sheetName val="CommBank"/>
      <sheetName val="MerchBank"/>
      <sheetName val="NIB_ABS"/>
      <sheetName val="Interest Rates"/>
      <sheetName val="Table I"/>
      <sheetName val="Table II"/>
      <sheetName val="Table III"/>
      <sheetName val="Table IV"/>
      <sheetName val="Table V"/>
      <sheetName val="Table VI"/>
      <sheetName val="Table VII"/>
      <sheetName val="MKT.CAP "/>
      <sheetName val=" MONTHLY STAT"/>
      <sheetName val="STOCK DATA BY CATEGORY "/>
      <sheetName val="SUMMARY"/>
      <sheetName val="Monthly Economic Report for Apr"/>
    </sheetNames>
    <definedNames>
      <definedName name="Table1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15"/>
  <sheetViews>
    <sheetView view="pageBreakPreview" zoomScaleNormal="80" zoomScaleSheetLayoutView="100" zoomScalePageLayoutView="74" workbookViewId="0">
      <pane xSplit="1" ySplit="3" topLeftCell="B45" activePane="bottomRight" state="frozen"/>
      <selection pane="topRight" activeCell="B1" sqref="B1"/>
      <selection pane="bottomLeft" activeCell="A4" sqref="A4"/>
      <selection pane="bottomRight" activeCell="AE16" sqref="AE16"/>
    </sheetView>
  </sheetViews>
  <sheetFormatPr defaultColWidth="47.42578125" defaultRowHeight="15.75"/>
  <cols>
    <col min="1" max="1" width="48.5703125" style="2" customWidth="1"/>
    <col min="2" max="6" width="10.7109375" style="2" customWidth="1"/>
    <col min="7" max="11" width="10.85546875" style="2" customWidth="1"/>
    <col min="12" max="16" width="11.85546875" style="2" customWidth="1"/>
    <col min="17" max="20" width="12.28515625" style="2" customWidth="1"/>
    <col min="21" max="21" width="13" style="2" customWidth="1"/>
    <col min="22" max="22" width="49.42578125" style="2" customWidth="1"/>
    <col min="23" max="31" width="14.28515625" style="2" customWidth="1"/>
    <col min="32" max="32" width="15.5703125" style="2" bestFit="1" customWidth="1"/>
    <col min="33" max="33" width="53.28515625" style="2" customWidth="1"/>
    <col min="34" max="35" width="14.28515625" style="2" customWidth="1"/>
    <col min="36" max="36" width="15.5703125" style="2" bestFit="1" customWidth="1"/>
    <col min="37" max="39" width="14.28515625" style="2" customWidth="1"/>
    <col min="40" max="40" width="15.5703125" style="2" bestFit="1" customWidth="1"/>
    <col min="41" max="41" width="14.28515625" style="2" customWidth="1"/>
    <col min="42" max="45" width="14.28515625" style="1067" bestFit="1" customWidth="1"/>
    <col min="46" max="46" width="12.140625" style="1067" bestFit="1" customWidth="1"/>
    <col min="47" max="49" width="12.140625" style="1056" bestFit="1" customWidth="1"/>
    <col min="50" max="50" width="13.42578125" style="1056" bestFit="1" customWidth="1"/>
    <col min="51" max="54" width="13.42578125" style="1092" bestFit="1" customWidth="1"/>
    <col min="55" max="58" width="13.42578125" style="1079" bestFit="1" customWidth="1"/>
    <col min="59" max="62" width="13.42578125" style="2" bestFit="1" customWidth="1"/>
    <col min="63" max="63" width="12.42578125" style="2" bestFit="1" customWidth="1"/>
    <col min="64" max="70" width="13.7109375" style="2" bestFit="1" customWidth="1"/>
    <col min="71" max="71" width="12.140625" style="2" bestFit="1" customWidth="1"/>
    <col min="72" max="75" width="13.42578125" style="2" bestFit="1" customWidth="1"/>
    <col min="76" max="79" width="12.140625" style="2" bestFit="1" customWidth="1"/>
    <col min="80" max="206" width="9.140625" style="2" customWidth="1"/>
    <col min="207" max="207" width="47.42578125" style="2" customWidth="1"/>
    <col min="208" max="212" width="10.7109375" style="2" customWidth="1"/>
    <col min="213" max="213" width="47.42578125" style="2" customWidth="1"/>
    <col min="214" max="218" width="10.85546875" style="2" customWidth="1"/>
    <col min="219" max="219" width="47.42578125" style="2" customWidth="1"/>
    <col min="220" max="224" width="11.85546875" style="2" customWidth="1"/>
    <col min="225" max="225" width="47.42578125" style="2" customWidth="1"/>
    <col min="226" max="229" width="12.28515625" style="2" customWidth="1"/>
    <col min="230" max="230" width="13" style="2" customWidth="1"/>
    <col min="231" max="231" width="47.42578125" style="2" customWidth="1"/>
    <col min="232" max="235" width="14.28515625" style="2" customWidth="1"/>
    <col min="236" max="236" width="47.42578125" style="2" customWidth="1"/>
    <col min="237" max="240" width="14.28515625" style="2" customWidth="1"/>
    <col min="241" max="241" width="47.42578125" style="2"/>
    <col min="242" max="242" width="47.42578125" style="2" customWidth="1"/>
    <col min="243" max="247" width="10.7109375" style="2" customWidth="1"/>
    <col min="248" max="248" width="47.42578125" style="2" customWidth="1"/>
    <col min="249" max="253" width="10.85546875" style="2" customWidth="1"/>
    <col min="254" max="254" width="47.42578125" style="2" customWidth="1"/>
    <col min="255" max="259" width="11.85546875" style="2" customWidth="1"/>
    <col min="260" max="260" width="47.42578125" style="2" customWidth="1"/>
    <col min="261" max="264" width="12.28515625" style="2" customWidth="1"/>
    <col min="265" max="265" width="13" style="2" customWidth="1"/>
    <col min="266" max="266" width="47.42578125" style="2" customWidth="1"/>
    <col min="267" max="270" width="14.28515625" style="2" customWidth="1"/>
    <col min="271" max="271" width="47.42578125" style="2" customWidth="1"/>
    <col min="272" max="275" width="14.28515625" style="2" customWidth="1"/>
    <col min="276" max="276" width="47.42578125" style="2" customWidth="1"/>
    <col min="277" max="280" width="14.28515625" style="2" customWidth="1"/>
    <col min="281" max="281" width="47.42578125" style="2" customWidth="1"/>
    <col min="282" max="285" width="15.5703125" style="2" bestFit="1" customWidth="1"/>
    <col min="286" max="286" width="47.7109375" style="2" customWidth="1"/>
    <col min="287" max="288" width="14.28515625" style="2" customWidth="1"/>
    <col min="289" max="289" width="15.5703125" style="2" bestFit="1" customWidth="1"/>
    <col min="290" max="290" width="14.28515625" style="2" customWidth="1"/>
    <col min="291" max="291" width="49.85546875" style="2" customWidth="1"/>
    <col min="292" max="293" width="14.28515625" style="2" customWidth="1"/>
    <col min="294" max="294" width="15.5703125" style="2" bestFit="1" customWidth="1"/>
    <col min="295" max="295" width="14.28515625" style="2" customWidth="1"/>
    <col min="296" max="296" width="9.140625" style="2" customWidth="1"/>
    <col min="297" max="297" width="57.42578125" style="2" bestFit="1" customWidth="1"/>
    <col min="298" max="299" width="13.7109375" style="2" bestFit="1" customWidth="1"/>
    <col min="300" max="305" width="12.140625" style="2" bestFit="1" customWidth="1"/>
    <col min="306" max="318" width="13.42578125" style="2" bestFit="1" customWidth="1"/>
    <col min="319" max="319" width="12.42578125" style="2" bestFit="1" customWidth="1"/>
    <col min="320" max="326" width="13.7109375" style="2" bestFit="1" customWidth="1"/>
    <col min="327" max="327" width="12.140625" style="2" bestFit="1" customWidth="1"/>
    <col min="328" max="331" width="13.42578125" style="2" bestFit="1" customWidth="1"/>
    <col min="332" max="335" width="12.140625" style="2" bestFit="1" customWidth="1"/>
    <col min="336" max="462" width="9.140625" style="2" customWidth="1"/>
    <col min="463" max="463" width="47.42578125" style="2" customWidth="1"/>
    <col min="464" max="468" width="10.7109375" style="2" customWidth="1"/>
    <col min="469" max="469" width="47.42578125" style="2" customWidth="1"/>
    <col min="470" max="474" width="10.85546875" style="2" customWidth="1"/>
    <col min="475" max="475" width="47.42578125" style="2" customWidth="1"/>
    <col min="476" max="480" width="11.85546875" style="2" customWidth="1"/>
    <col min="481" max="481" width="47.42578125" style="2" customWidth="1"/>
    <col min="482" max="485" width="12.28515625" style="2" customWidth="1"/>
    <col min="486" max="486" width="13" style="2" customWidth="1"/>
    <col min="487" max="487" width="47.42578125" style="2" customWidth="1"/>
    <col min="488" max="491" width="14.28515625" style="2" customWidth="1"/>
    <col min="492" max="492" width="47.42578125" style="2" customWidth="1"/>
    <col min="493" max="496" width="14.28515625" style="2" customWidth="1"/>
    <col min="497" max="497" width="47.42578125" style="2"/>
    <col min="498" max="498" width="47.42578125" style="2" customWidth="1"/>
    <col min="499" max="503" width="10.7109375" style="2" customWidth="1"/>
    <col min="504" max="504" width="47.42578125" style="2" customWidth="1"/>
    <col min="505" max="509" width="10.85546875" style="2" customWidth="1"/>
    <col min="510" max="510" width="47.42578125" style="2" customWidth="1"/>
    <col min="511" max="515" width="11.85546875" style="2" customWidth="1"/>
    <col min="516" max="516" width="47.42578125" style="2" customWidth="1"/>
    <col min="517" max="520" width="12.28515625" style="2" customWidth="1"/>
    <col min="521" max="521" width="13" style="2" customWidth="1"/>
    <col min="522" max="522" width="47.42578125" style="2" customWidth="1"/>
    <col min="523" max="526" width="14.28515625" style="2" customWidth="1"/>
    <col min="527" max="527" width="47.42578125" style="2" customWidth="1"/>
    <col min="528" max="531" width="14.28515625" style="2" customWidth="1"/>
    <col min="532" max="532" width="47.42578125" style="2" customWidth="1"/>
    <col min="533" max="536" width="14.28515625" style="2" customWidth="1"/>
    <col min="537" max="537" width="47.42578125" style="2" customWidth="1"/>
    <col min="538" max="541" width="15.5703125" style="2" bestFit="1" customWidth="1"/>
    <col min="542" max="542" width="47.7109375" style="2" customWidth="1"/>
    <col min="543" max="544" width="14.28515625" style="2" customWidth="1"/>
    <col min="545" max="545" width="15.5703125" style="2" bestFit="1" customWidth="1"/>
    <col min="546" max="546" width="14.28515625" style="2" customWidth="1"/>
    <col min="547" max="547" width="49.85546875" style="2" customWidth="1"/>
    <col min="548" max="549" width="14.28515625" style="2" customWidth="1"/>
    <col min="550" max="550" width="15.5703125" style="2" bestFit="1" customWidth="1"/>
    <col min="551" max="551" width="14.28515625" style="2" customWidth="1"/>
    <col min="552" max="552" width="9.140625" style="2" customWidth="1"/>
    <col min="553" max="553" width="57.42578125" style="2" bestFit="1" customWidth="1"/>
    <col min="554" max="555" width="13.7109375" style="2" bestFit="1" customWidth="1"/>
    <col min="556" max="561" width="12.140625" style="2" bestFit="1" customWidth="1"/>
    <col min="562" max="574" width="13.42578125" style="2" bestFit="1" customWidth="1"/>
    <col min="575" max="575" width="12.42578125" style="2" bestFit="1" customWidth="1"/>
    <col min="576" max="582" width="13.7109375" style="2" bestFit="1" customWidth="1"/>
    <col min="583" max="583" width="12.140625" style="2" bestFit="1" customWidth="1"/>
    <col min="584" max="587" width="13.42578125" style="2" bestFit="1" customWidth="1"/>
    <col min="588" max="591" width="12.140625" style="2" bestFit="1" customWidth="1"/>
    <col min="592" max="718" width="9.140625" style="2" customWidth="1"/>
    <col min="719" max="719" width="47.42578125" style="2" customWidth="1"/>
    <col min="720" max="724" width="10.7109375" style="2" customWidth="1"/>
    <col min="725" max="725" width="47.42578125" style="2" customWidth="1"/>
    <col min="726" max="730" width="10.85546875" style="2" customWidth="1"/>
    <col min="731" max="731" width="47.42578125" style="2" customWidth="1"/>
    <col min="732" max="736" width="11.85546875" style="2" customWidth="1"/>
    <col min="737" max="737" width="47.42578125" style="2" customWidth="1"/>
    <col min="738" max="741" width="12.28515625" style="2" customWidth="1"/>
    <col min="742" max="742" width="13" style="2" customWidth="1"/>
    <col min="743" max="743" width="47.42578125" style="2" customWidth="1"/>
    <col min="744" max="747" width="14.28515625" style="2" customWidth="1"/>
    <col min="748" max="748" width="47.42578125" style="2" customWidth="1"/>
    <col min="749" max="752" width="14.28515625" style="2" customWidth="1"/>
    <col min="753" max="753" width="47.42578125" style="2"/>
    <col min="754" max="754" width="47.42578125" style="2" customWidth="1"/>
    <col min="755" max="759" width="10.7109375" style="2" customWidth="1"/>
    <col min="760" max="760" width="47.42578125" style="2" customWidth="1"/>
    <col min="761" max="765" width="10.85546875" style="2" customWidth="1"/>
    <col min="766" max="766" width="47.42578125" style="2" customWidth="1"/>
    <col min="767" max="771" width="11.85546875" style="2" customWidth="1"/>
    <col min="772" max="772" width="47.42578125" style="2" customWidth="1"/>
    <col min="773" max="776" width="12.28515625" style="2" customWidth="1"/>
    <col min="777" max="777" width="13" style="2" customWidth="1"/>
    <col min="778" max="778" width="47.42578125" style="2" customWidth="1"/>
    <col min="779" max="782" width="14.28515625" style="2" customWidth="1"/>
    <col min="783" max="783" width="47.42578125" style="2" customWidth="1"/>
    <col min="784" max="787" width="14.28515625" style="2" customWidth="1"/>
    <col min="788" max="788" width="47.42578125" style="2" customWidth="1"/>
    <col min="789" max="792" width="14.28515625" style="2" customWidth="1"/>
    <col min="793" max="793" width="47.42578125" style="2" customWidth="1"/>
    <col min="794" max="797" width="15.5703125" style="2" bestFit="1" customWidth="1"/>
    <col min="798" max="798" width="47.7109375" style="2" customWidth="1"/>
    <col min="799" max="800" width="14.28515625" style="2" customWidth="1"/>
    <col min="801" max="801" width="15.5703125" style="2" bestFit="1" customWidth="1"/>
    <col min="802" max="802" width="14.28515625" style="2" customWidth="1"/>
    <col min="803" max="803" width="49.85546875" style="2" customWidth="1"/>
    <col min="804" max="805" width="14.28515625" style="2" customWidth="1"/>
    <col min="806" max="806" width="15.5703125" style="2" bestFit="1" customWidth="1"/>
    <col min="807" max="807" width="14.28515625" style="2" customWidth="1"/>
    <col min="808" max="808" width="9.140625" style="2" customWidth="1"/>
    <col min="809" max="809" width="57.42578125" style="2" bestFit="1" customWidth="1"/>
    <col min="810" max="811" width="13.7109375" style="2" bestFit="1" customWidth="1"/>
    <col min="812" max="817" width="12.140625" style="2" bestFit="1" customWidth="1"/>
    <col min="818" max="830" width="13.42578125" style="2" bestFit="1" customWidth="1"/>
    <col min="831" max="831" width="12.42578125" style="2" bestFit="1" customWidth="1"/>
    <col min="832" max="838" width="13.7109375" style="2" bestFit="1" customWidth="1"/>
    <col min="839" max="839" width="12.140625" style="2" bestFit="1" customWidth="1"/>
    <col min="840" max="843" width="13.42578125" style="2" bestFit="1" customWidth="1"/>
    <col min="844" max="847" width="12.140625" style="2" bestFit="1" customWidth="1"/>
    <col min="848" max="974" width="9.140625" style="2" customWidth="1"/>
    <col min="975" max="975" width="47.42578125" style="2" customWidth="1"/>
    <col min="976" max="980" width="10.7109375" style="2" customWidth="1"/>
    <col min="981" max="981" width="47.42578125" style="2" customWidth="1"/>
    <col min="982" max="986" width="10.85546875" style="2" customWidth="1"/>
    <col min="987" max="987" width="47.42578125" style="2" customWidth="1"/>
    <col min="988" max="992" width="11.85546875" style="2" customWidth="1"/>
    <col min="993" max="993" width="47.42578125" style="2" customWidth="1"/>
    <col min="994" max="997" width="12.28515625" style="2" customWidth="1"/>
    <col min="998" max="998" width="13" style="2" customWidth="1"/>
    <col min="999" max="999" width="47.42578125" style="2" customWidth="1"/>
    <col min="1000" max="1003" width="14.28515625" style="2" customWidth="1"/>
    <col min="1004" max="1004" width="47.42578125" style="2" customWidth="1"/>
    <col min="1005" max="1008" width="14.28515625" style="2" customWidth="1"/>
    <col min="1009" max="1009" width="47.42578125" style="2"/>
    <col min="1010" max="1010" width="47.42578125" style="2" customWidth="1"/>
    <col min="1011" max="1015" width="10.7109375" style="2" customWidth="1"/>
    <col min="1016" max="1016" width="47.42578125" style="2" customWidth="1"/>
    <col min="1017" max="1021" width="10.85546875" style="2" customWidth="1"/>
    <col min="1022" max="1022" width="47.42578125" style="2" customWidth="1"/>
    <col min="1023" max="1027" width="11.85546875" style="2" customWidth="1"/>
    <col min="1028" max="1028" width="47.42578125" style="2" customWidth="1"/>
    <col min="1029" max="1032" width="12.28515625" style="2" customWidth="1"/>
    <col min="1033" max="1033" width="13" style="2" customWidth="1"/>
    <col min="1034" max="1034" width="47.42578125" style="2" customWidth="1"/>
    <col min="1035" max="1038" width="14.28515625" style="2" customWidth="1"/>
    <col min="1039" max="1039" width="47.42578125" style="2" customWidth="1"/>
    <col min="1040" max="1043" width="14.28515625" style="2" customWidth="1"/>
    <col min="1044" max="1044" width="47.42578125" style="2" customWidth="1"/>
    <col min="1045" max="1048" width="14.28515625" style="2" customWidth="1"/>
    <col min="1049" max="1049" width="47.42578125" style="2" customWidth="1"/>
    <col min="1050" max="1053" width="15.5703125" style="2" bestFit="1" customWidth="1"/>
    <col min="1054" max="1054" width="47.7109375" style="2" customWidth="1"/>
    <col min="1055" max="1056" width="14.28515625" style="2" customWidth="1"/>
    <col min="1057" max="1057" width="15.5703125" style="2" bestFit="1" customWidth="1"/>
    <col min="1058" max="1058" width="14.28515625" style="2" customWidth="1"/>
    <col min="1059" max="1059" width="49.85546875" style="2" customWidth="1"/>
    <col min="1060" max="1061" width="14.28515625" style="2" customWidth="1"/>
    <col min="1062" max="1062" width="15.5703125" style="2" bestFit="1" customWidth="1"/>
    <col min="1063" max="1063" width="14.28515625" style="2" customWidth="1"/>
    <col min="1064" max="1064" width="9.140625" style="2" customWidth="1"/>
    <col min="1065" max="1065" width="57.42578125" style="2" bestFit="1" customWidth="1"/>
    <col min="1066" max="1067" width="13.7109375" style="2" bestFit="1" customWidth="1"/>
    <col min="1068" max="1073" width="12.140625" style="2" bestFit="1" customWidth="1"/>
    <col min="1074" max="1086" width="13.42578125" style="2" bestFit="1" customWidth="1"/>
    <col min="1087" max="1087" width="12.42578125" style="2" bestFit="1" customWidth="1"/>
    <col min="1088" max="1094" width="13.7109375" style="2" bestFit="1" customWidth="1"/>
    <col min="1095" max="1095" width="12.140625" style="2" bestFit="1" customWidth="1"/>
    <col min="1096" max="1099" width="13.42578125" style="2" bestFit="1" customWidth="1"/>
    <col min="1100" max="1103" width="12.140625" style="2" bestFit="1" customWidth="1"/>
    <col min="1104" max="1230" width="9.140625" style="2" customWidth="1"/>
    <col min="1231" max="1231" width="47.42578125" style="2" customWidth="1"/>
    <col min="1232" max="1236" width="10.7109375" style="2" customWidth="1"/>
    <col min="1237" max="1237" width="47.42578125" style="2" customWidth="1"/>
    <col min="1238" max="1242" width="10.85546875" style="2" customWidth="1"/>
    <col min="1243" max="1243" width="47.42578125" style="2" customWidth="1"/>
    <col min="1244" max="1248" width="11.85546875" style="2" customWidth="1"/>
    <col min="1249" max="1249" width="47.42578125" style="2" customWidth="1"/>
    <col min="1250" max="1253" width="12.28515625" style="2" customWidth="1"/>
    <col min="1254" max="1254" width="13" style="2" customWidth="1"/>
    <col min="1255" max="1255" width="47.42578125" style="2" customWidth="1"/>
    <col min="1256" max="1259" width="14.28515625" style="2" customWidth="1"/>
    <col min="1260" max="1260" width="47.42578125" style="2" customWidth="1"/>
    <col min="1261" max="1264" width="14.28515625" style="2" customWidth="1"/>
    <col min="1265" max="1265" width="47.42578125" style="2"/>
    <col min="1266" max="1266" width="47.42578125" style="2" customWidth="1"/>
    <col min="1267" max="1271" width="10.7109375" style="2" customWidth="1"/>
    <col min="1272" max="1272" width="47.42578125" style="2" customWidth="1"/>
    <col min="1273" max="1277" width="10.85546875" style="2" customWidth="1"/>
    <col min="1278" max="1278" width="47.42578125" style="2" customWidth="1"/>
    <col min="1279" max="1283" width="11.85546875" style="2" customWidth="1"/>
    <col min="1284" max="1284" width="47.42578125" style="2" customWidth="1"/>
    <col min="1285" max="1288" width="12.28515625" style="2" customWidth="1"/>
    <col min="1289" max="1289" width="13" style="2" customWidth="1"/>
    <col min="1290" max="1290" width="47.42578125" style="2" customWidth="1"/>
    <col min="1291" max="1294" width="14.28515625" style="2" customWidth="1"/>
    <col min="1295" max="1295" width="47.42578125" style="2" customWidth="1"/>
    <col min="1296" max="1299" width="14.28515625" style="2" customWidth="1"/>
    <col min="1300" max="1300" width="47.42578125" style="2" customWidth="1"/>
    <col min="1301" max="1304" width="14.28515625" style="2" customWidth="1"/>
    <col min="1305" max="1305" width="47.42578125" style="2" customWidth="1"/>
    <col min="1306" max="1309" width="15.5703125" style="2" bestFit="1" customWidth="1"/>
    <col min="1310" max="1310" width="47.7109375" style="2" customWidth="1"/>
    <col min="1311" max="1312" width="14.28515625" style="2" customWidth="1"/>
    <col min="1313" max="1313" width="15.5703125" style="2" bestFit="1" customWidth="1"/>
    <col min="1314" max="1314" width="14.28515625" style="2" customWidth="1"/>
    <col min="1315" max="1315" width="49.85546875" style="2" customWidth="1"/>
    <col min="1316" max="1317" width="14.28515625" style="2" customWidth="1"/>
    <col min="1318" max="1318" width="15.5703125" style="2" bestFit="1" customWidth="1"/>
    <col min="1319" max="1319" width="14.28515625" style="2" customWidth="1"/>
    <col min="1320" max="1320" width="9.140625" style="2" customWidth="1"/>
    <col min="1321" max="1321" width="57.42578125" style="2" bestFit="1" customWidth="1"/>
    <col min="1322" max="1323" width="13.7109375" style="2" bestFit="1" customWidth="1"/>
    <col min="1324" max="1329" width="12.140625" style="2" bestFit="1" customWidth="1"/>
    <col min="1330" max="1342" width="13.42578125" style="2" bestFit="1" customWidth="1"/>
    <col min="1343" max="1343" width="12.42578125" style="2" bestFit="1" customWidth="1"/>
    <col min="1344" max="1350" width="13.7109375" style="2" bestFit="1" customWidth="1"/>
    <col min="1351" max="1351" width="12.140625" style="2" bestFit="1" customWidth="1"/>
    <col min="1352" max="1355" width="13.42578125" style="2" bestFit="1" customWidth="1"/>
    <col min="1356" max="1359" width="12.140625" style="2" bestFit="1" customWidth="1"/>
    <col min="1360" max="1486" width="9.140625" style="2" customWidth="1"/>
    <col min="1487" max="1487" width="47.42578125" style="2" customWidth="1"/>
    <col min="1488" max="1492" width="10.7109375" style="2" customWidth="1"/>
    <col min="1493" max="1493" width="47.42578125" style="2" customWidth="1"/>
    <col min="1494" max="1498" width="10.85546875" style="2" customWidth="1"/>
    <col min="1499" max="1499" width="47.42578125" style="2" customWidth="1"/>
    <col min="1500" max="1504" width="11.85546875" style="2" customWidth="1"/>
    <col min="1505" max="1505" width="47.42578125" style="2" customWidth="1"/>
    <col min="1506" max="1509" width="12.28515625" style="2" customWidth="1"/>
    <col min="1510" max="1510" width="13" style="2" customWidth="1"/>
    <col min="1511" max="1511" width="47.42578125" style="2" customWidth="1"/>
    <col min="1512" max="1515" width="14.28515625" style="2" customWidth="1"/>
    <col min="1516" max="1516" width="47.42578125" style="2" customWidth="1"/>
    <col min="1517" max="1520" width="14.28515625" style="2" customWidth="1"/>
    <col min="1521" max="1521" width="47.42578125" style="2"/>
    <col min="1522" max="1522" width="47.42578125" style="2" customWidth="1"/>
    <col min="1523" max="1527" width="10.7109375" style="2" customWidth="1"/>
    <col min="1528" max="1528" width="47.42578125" style="2" customWidth="1"/>
    <col min="1529" max="1533" width="10.85546875" style="2" customWidth="1"/>
    <col min="1534" max="1534" width="47.42578125" style="2" customWidth="1"/>
    <col min="1535" max="1539" width="11.85546875" style="2" customWidth="1"/>
    <col min="1540" max="1540" width="47.42578125" style="2" customWidth="1"/>
    <col min="1541" max="1544" width="12.28515625" style="2" customWidth="1"/>
    <col min="1545" max="1545" width="13" style="2" customWidth="1"/>
    <col min="1546" max="1546" width="47.42578125" style="2" customWidth="1"/>
    <col min="1547" max="1550" width="14.28515625" style="2" customWidth="1"/>
    <col min="1551" max="1551" width="47.42578125" style="2" customWidth="1"/>
    <col min="1552" max="1555" width="14.28515625" style="2" customWidth="1"/>
    <col min="1556" max="1556" width="47.42578125" style="2" customWidth="1"/>
    <col min="1557" max="1560" width="14.28515625" style="2" customWidth="1"/>
    <col min="1561" max="1561" width="47.42578125" style="2" customWidth="1"/>
    <col min="1562" max="1565" width="15.5703125" style="2" bestFit="1" customWidth="1"/>
    <col min="1566" max="1566" width="47.7109375" style="2" customWidth="1"/>
    <col min="1567" max="1568" width="14.28515625" style="2" customWidth="1"/>
    <col min="1569" max="1569" width="15.5703125" style="2" bestFit="1" customWidth="1"/>
    <col min="1570" max="1570" width="14.28515625" style="2" customWidth="1"/>
    <col min="1571" max="1571" width="49.85546875" style="2" customWidth="1"/>
    <col min="1572" max="1573" width="14.28515625" style="2" customWidth="1"/>
    <col min="1574" max="1574" width="15.5703125" style="2" bestFit="1" customWidth="1"/>
    <col min="1575" max="1575" width="14.28515625" style="2" customWidth="1"/>
    <col min="1576" max="1576" width="9.140625" style="2" customWidth="1"/>
    <col min="1577" max="1577" width="57.42578125" style="2" bestFit="1" customWidth="1"/>
    <col min="1578" max="1579" width="13.7109375" style="2" bestFit="1" customWidth="1"/>
    <col min="1580" max="1585" width="12.140625" style="2" bestFit="1" customWidth="1"/>
    <col min="1586" max="1598" width="13.42578125" style="2" bestFit="1" customWidth="1"/>
    <col min="1599" max="1599" width="12.42578125" style="2" bestFit="1" customWidth="1"/>
    <col min="1600" max="1606" width="13.7109375" style="2" bestFit="1" customWidth="1"/>
    <col min="1607" max="1607" width="12.140625" style="2" bestFit="1" customWidth="1"/>
    <col min="1608" max="1611" width="13.42578125" style="2" bestFit="1" customWidth="1"/>
    <col min="1612" max="1615" width="12.140625" style="2" bestFit="1" customWidth="1"/>
    <col min="1616" max="1742" width="9.140625" style="2" customWidth="1"/>
    <col min="1743" max="1743" width="47.42578125" style="2" customWidth="1"/>
    <col min="1744" max="1748" width="10.7109375" style="2" customWidth="1"/>
    <col min="1749" max="1749" width="47.42578125" style="2" customWidth="1"/>
    <col min="1750" max="1754" width="10.85546875" style="2" customWidth="1"/>
    <col min="1755" max="1755" width="47.42578125" style="2" customWidth="1"/>
    <col min="1756" max="1760" width="11.85546875" style="2" customWidth="1"/>
    <col min="1761" max="1761" width="47.42578125" style="2" customWidth="1"/>
    <col min="1762" max="1765" width="12.28515625" style="2" customWidth="1"/>
    <col min="1766" max="1766" width="13" style="2" customWidth="1"/>
    <col min="1767" max="1767" width="47.42578125" style="2" customWidth="1"/>
    <col min="1768" max="1771" width="14.28515625" style="2" customWidth="1"/>
    <col min="1772" max="1772" width="47.42578125" style="2" customWidth="1"/>
    <col min="1773" max="1776" width="14.28515625" style="2" customWidth="1"/>
    <col min="1777" max="1777" width="47.42578125" style="2"/>
    <col min="1778" max="1778" width="47.42578125" style="2" customWidth="1"/>
    <col min="1779" max="1783" width="10.7109375" style="2" customWidth="1"/>
    <col min="1784" max="1784" width="47.42578125" style="2" customWidth="1"/>
    <col min="1785" max="1789" width="10.85546875" style="2" customWidth="1"/>
    <col min="1790" max="1790" width="47.42578125" style="2" customWidth="1"/>
    <col min="1791" max="1795" width="11.85546875" style="2" customWidth="1"/>
    <col min="1796" max="1796" width="47.42578125" style="2" customWidth="1"/>
    <col min="1797" max="1800" width="12.28515625" style="2" customWidth="1"/>
    <col min="1801" max="1801" width="13" style="2" customWidth="1"/>
    <col min="1802" max="1802" width="47.42578125" style="2" customWidth="1"/>
    <col min="1803" max="1806" width="14.28515625" style="2" customWidth="1"/>
    <col min="1807" max="1807" width="47.42578125" style="2" customWidth="1"/>
    <col min="1808" max="1811" width="14.28515625" style="2" customWidth="1"/>
    <col min="1812" max="1812" width="47.42578125" style="2" customWidth="1"/>
    <col min="1813" max="1816" width="14.28515625" style="2" customWidth="1"/>
    <col min="1817" max="1817" width="47.42578125" style="2" customWidth="1"/>
    <col min="1818" max="1821" width="15.5703125" style="2" bestFit="1" customWidth="1"/>
    <col min="1822" max="1822" width="47.7109375" style="2" customWidth="1"/>
    <col min="1823" max="1824" width="14.28515625" style="2" customWidth="1"/>
    <col min="1825" max="1825" width="15.5703125" style="2" bestFit="1" customWidth="1"/>
    <col min="1826" max="1826" width="14.28515625" style="2" customWidth="1"/>
    <col min="1827" max="1827" width="49.85546875" style="2" customWidth="1"/>
    <col min="1828" max="1829" width="14.28515625" style="2" customWidth="1"/>
    <col min="1830" max="1830" width="15.5703125" style="2" bestFit="1" customWidth="1"/>
    <col min="1831" max="1831" width="14.28515625" style="2" customWidth="1"/>
    <col min="1832" max="1832" width="9.140625" style="2" customWidth="1"/>
    <col min="1833" max="1833" width="57.42578125" style="2" bestFit="1" customWidth="1"/>
    <col min="1834" max="1835" width="13.7109375" style="2" bestFit="1" customWidth="1"/>
    <col min="1836" max="1841" width="12.140625" style="2" bestFit="1" customWidth="1"/>
    <col min="1842" max="1854" width="13.42578125" style="2" bestFit="1" customWidth="1"/>
    <col min="1855" max="1855" width="12.42578125" style="2" bestFit="1" customWidth="1"/>
    <col min="1856" max="1862" width="13.7109375" style="2" bestFit="1" customWidth="1"/>
    <col min="1863" max="1863" width="12.140625" style="2" bestFit="1" customWidth="1"/>
    <col min="1864" max="1867" width="13.42578125" style="2" bestFit="1" customWidth="1"/>
    <col min="1868" max="1871" width="12.140625" style="2" bestFit="1" customWidth="1"/>
    <col min="1872" max="1998" width="9.140625" style="2" customWidth="1"/>
    <col min="1999" max="1999" width="47.42578125" style="2" customWidth="1"/>
    <col min="2000" max="2004" width="10.7109375" style="2" customWidth="1"/>
    <col min="2005" max="2005" width="47.42578125" style="2" customWidth="1"/>
    <col min="2006" max="2010" width="10.85546875" style="2" customWidth="1"/>
    <col min="2011" max="2011" width="47.42578125" style="2" customWidth="1"/>
    <col min="2012" max="2016" width="11.85546875" style="2" customWidth="1"/>
    <col min="2017" max="2017" width="47.42578125" style="2" customWidth="1"/>
    <col min="2018" max="2021" width="12.28515625" style="2" customWidth="1"/>
    <col min="2022" max="2022" width="13" style="2" customWidth="1"/>
    <col min="2023" max="2023" width="47.42578125" style="2" customWidth="1"/>
    <col min="2024" max="2027" width="14.28515625" style="2" customWidth="1"/>
    <col min="2028" max="2028" width="47.42578125" style="2" customWidth="1"/>
    <col min="2029" max="2032" width="14.28515625" style="2" customWidth="1"/>
    <col min="2033" max="2033" width="47.42578125" style="2"/>
    <col min="2034" max="2034" width="47.42578125" style="2" customWidth="1"/>
    <col min="2035" max="2039" width="10.7109375" style="2" customWidth="1"/>
    <col min="2040" max="2040" width="47.42578125" style="2" customWidth="1"/>
    <col min="2041" max="2045" width="10.85546875" style="2" customWidth="1"/>
    <col min="2046" max="2046" width="47.42578125" style="2" customWidth="1"/>
    <col min="2047" max="2051" width="11.85546875" style="2" customWidth="1"/>
    <col min="2052" max="2052" width="47.42578125" style="2" customWidth="1"/>
    <col min="2053" max="2056" width="12.28515625" style="2" customWidth="1"/>
    <col min="2057" max="2057" width="13" style="2" customWidth="1"/>
    <col min="2058" max="2058" width="47.42578125" style="2" customWidth="1"/>
    <col min="2059" max="2062" width="14.28515625" style="2" customWidth="1"/>
    <col min="2063" max="2063" width="47.42578125" style="2" customWidth="1"/>
    <col min="2064" max="2067" width="14.28515625" style="2" customWidth="1"/>
    <col min="2068" max="2068" width="47.42578125" style="2" customWidth="1"/>
    <col min="2069" max="2072" width="14.28515625" style="2" customWidth="1"/>
    <col min="2073" max="2073" width="47.42578125" style="2" customWidth="1"/>
    <col min="2074" max="2077" width="15.5703125" style="2" bestFit="1" customWidth="1"/>
    <col min="2078" max="2078" width="47.7109375" style="2" customWidth="1"/>
    <col min="2079" max="2080" width="14.28515625" style="2" customWidth="1"/>
    <col min="2081" max="2081" width="15.5703125" style="2" bestFit="1" customWidth="1"/>
    <col min="2082" max="2082" width="14.28515625" style="2" customWidth="1"/>
    <col min="2083" max="2083" width="49.85546875" style="2" customWidth="1"/>
    <col min="2084" max="2085" width="14.28515625" style="2" customWidth="1"/>
    <col min="2086" max="2086" width="15.5703125" style="2" bestFit="1" customWidth="1"/>
    <col min="2087" max="2087" width="14.28515625" style="2" customWidth="1"/>
    <col min="2088" max="2088" width="9.140625" style="2" customWidth="1"/>
    <col min="2089" max="2089" width="57.42578125" style="2" bestFit="1" customWidth="1"/>
    <col min="2090" max="2091" width="13.7109375" style="2" bestFit="1" customWidth="1"/>
    <col min="2092" max="2097" width="12.140625" style="2" bestFit="1" customWidth="1"/>
    <col min="2098" max="2110" width="13.42578125" style="2" bestFit="1" customWidth="1"/>
    <col min="2111" max="2111" width="12.42578125" style="2" bestFit="1" customWidth="1"/>
    <col min="2112" max="2118" width="13.7109375" style="2" bestFit="1" customWidth="1"/>
    <col min="2119" max="2119" width="12.140625" style="2" bestFit="1" customWidth="1"/>
    <col min="2120" max="2123" width="13.42578125" style="2" bestFit="1" customWidth="1"/>
    <col min="2124" max="2127" width="12.140625" style="2" bestFit="1" customWidth="1"/>
    <col min="2128" max="2254" width="9.140625" style="2" customWidth="1"/>
    <col min="2255" max="2255" width="47.42578125" style="2" customWidth="1"/>
    <col min="2256" max="2260" width="10.7109375" style="2" customWidth="1"/>
    <col min="2261" max="2261" width="47.42578125" style="2" customWidth="1"/>
    <col min="2262" max="2266" width="10.85546875" style="2" customWidth="1"/>
    <col min="2267" max="2267" width="47.42578125" style="2" customWidth="1"/>
    <col min="2268" max="2272" width="11.85546875" style="2" customWidth="1"/>
    <col min="2273" max="2273" width="47.42578125" style="2" customWidth="1"/>
    <col min="2274" max="2277" width="12.28515625" style="2" customWidth="1"/>
    <col min="2278" max="2278" width="13" style="2" customWidth="1"/>
    <col min="2279" max="2279" width="47.42578125" style="2" customWidth="1"/>
    <col min="2280" max="2283" width="14.28515625" style="2" customWidth="1"/>
    <col min="2284" max="2284" width="47.42578125" style="2" customWidth="1"/>
    <col min="2285" max="2288" width="14.28515625" style="2" customWidth="1"/>
    <col min="2289" max="2289" width="47.42578125" style="2"/>
    <col min="2290" max="2290" width="47.42578125" style="2" customWidth="1"/>
    <col min="2291" max="2295" width="10.7109375" style="2" customWidth="1"/>
    <col min="2296" max="2296" width="47.42578125" style="2" customWidth="1"/>
    <col min="2297" max="2301" width="10.85546875" style="2" customWidth="1"/>
    <col min="2302" max="2302" width="47.42578125" style="2" customWidth="1"/>
    <col min="2303" max="2307" width="11.85546875" style="2" customWidth="1"/>
    <col min="2308" max="2308" width="47.42578125" style="2" customWidth="1"/>
    <col min="2309" max="2312" width="12.28515625" style="2" customWidth="1"/>
    <col min="2313" max="2313" width="13" style="2" customWidth="1"/>
    <col min="2314" max="2314" width="47.42578125" style="2" customWidth="1"/>
    <col min="2315" max="2318" width="14.28515625" style="2" customWidth="1"/>
    <col min="2319" max="2319" width="47.42578125" style="2" customWidth="1"/>
    <col min="2320" max="2323" width="14.28515625" style="2" customWidth="1"/>
    <col min="2324" max="2324" width="47.42578125" style="2" customWidth="1"/>
    <col min="2325" max="2328" width="14.28515625" style="2" customWidth="1"/>
    <col min="2329" max="2329" width="47.42578125" style="2" customWidth="1"/>
    <col min="2330" max="2333" width="15.5703125" style="2" bestFit="1" customWidth="1"/>
    <col min="2334" max="2334" width="47.7109375" style="2" customWidth="1"/>
    <col min="2335" max="2336" width="14.28515625" style="2" customWidth="1"/>
    <col min="2337" max="2337" width="15.5703125" style="2" bestFit="1" customWidth="1"/>
    <col min="2338" max="2338" width="14.28515625" style="2" customWidth="1"/>
    <col min="2339" max="2339" width="49.85546875" style="2" customWidth="1"/>
    <col min="2340" max="2341" width="14.28515625" style="2" customWidth="1"/>
    <col min="2342" max="2342" width="15.5703125" style="2" bestFit="1" customWidth="1"/>
    <col min="2343" max="2343" width="14.28515625" style="2" customWidth="1"/>
    <col min="2344" max="2344" width="9.140625" style="2" customWidth="1"/>
    <col min="2345" max="2345" width="57.42578125" style="2" bestFit="1" customWidth="1"/>
    <col min="2346" max="2347" width="13.7109375" style="2" bestFit="1" customWidth="1"/>
    <col min="2348" max="2353" width="12.140625" style="2" bestFit="1" customWidth="1"/>
    <col min="2354" max="2366" width="13.42578125" style="2" bestFit="1" customWidth="1"/>
    <col min="2367" max="2367" width="12.42578125" style="2" bestFit="1" customWidth="1"/>
    <col min="2368" max="2374" width="13.7109375" style="2" bestFit="1" customWidth="1"/>
    <col min="2375" max="2375" width="12.140625" style="2" bestFit="1" customWidth="1"/>
    <col min="2376" max="2379" width="13.42578125" style="2" bestFit="1" customWidth="1"/>
    <col min="2380" max="2383" width="12.140625" style="2" bestFit="1" customWidth="1"/>
    <col min="2384" max="2510" width="9.140625" style="2" customWidth="1"/>
    <col min="2511" max="2511" width="47.42578125" style="2" customWidth="1"/>
    <col min="2512" max="2516" width="10.7109375" style="2" customWidth="1"/>
    <col min="2517" max="2517" width="47.42578125" style="2" customWidth="1"/>
    <col min="2518" max="2522" width="10.85546875" style="2" customWidth="1"/>
    <col min="2523" max="2523" width="47.42578125" style="2" customWidth="1"/>
    <col min="2524" max="2528" width="11.85546875" style="2" customWidth="1"/>
    <col min="2529" max="2529" width="47.42578125" style="2" customWidth="1"/>
    <col min="2530" max="2533" width="12.28515625" style="2" customWidth="1"/>
    <col min="2534" max="2534" width="13" style="2" customWidth="1"/>
    <col min="2535" max="2535" width="47.42578125" style="2" customWidth="1"/>
    <col min="2536" max="2539" width="14.28515625" style="2" customWidth="1"/>
    <col min="2540" max="2540" width="47.42578125" style="2" customWidth="1"/>
    <col min="2541" max="2544" width="14.28515625" style="2" customWidth="1"/>
    <col min="2545" max="2545" width="47.42578125" style="2"/>
    <col min="2546" max="2546" width="47.42578125" style="2" customWidth="1"/>
    <col min="2547" max="2551" width="10.7109375" style="2" customWidth="1"/>
    <col min="2552" max="2552" width="47.42578125" style="2" customWidth="1"/>
    <col min="2553" max="2557" width="10.85546875" style="2" customWidth="1"/>
    <col min="2558" max="2558" width="47.42578125" style="2" customWidth="1"/>
    <col min="2559" max="2563" width="11.85546875" style="2" customWidth="1"/>
    <col min="2564" max="2564" width="47.42578125" style="2" customWidth="1"/>
    <col min="2565" max="2568" width="12.28515625" style="2" customWidth="1"/>
    <col min="2569" max="2569" width="13" style="2" customWidth="1"/>
    <col min="2570" max="2570" width="47.42578125" style="2" customWidth="1"/>
    <col min="2571" max="2574" width="14.28515625" style="2" customWidth="1"/>
    <col min="2575" max="2575" width="47.42578125" style="2" customWidth="1"/>
    <col min="2576" max="2579" width="14.28515625" style="2" customWidth="1"/>
    <col min="2580" max="2580" width="47.42578125" style="2" customWidth="1"/>
    <col min="2581" max="2584" width="14.28515625" style="2" customWidth="1"/>
    <col min="2585" max="2585" width="47.42578125" style="2" customWidth="1"/>
    <col min="2586" max="2589" width="15.5703125" style="2" bestFit="1" customWidth="1"/>
    <col min="2590" max="2590" width="47.7109375" style="2" customWidth="1"/>
    <col min="2591" max="2592" width="14.28515625" style="2" customWidth="1"/>
    <col min="2593" max="2593" width="15.5703125" style="2" bestFit="1" customWidth="1"/>
    <col min="2594" max="2594" width="14.28515625" style="2" customWidth="1"/>
    <col min="2595" max="2595" width="49.85546875" style="2" customWidth="1"/>
    <col min="2596" max="2597" width="14.28515625" style="2" customWidth="1"/>
    <col min="2598" max="2598" width="15.5703125" style="2" bestFit="1" customWidth="1"/>
    <col min="2599" max="2599" width="14.28515625" style="2" customWidth="1"/>
    <col min="2600" max="2600" width="9.140625" style="2" customWidth="1"/>
    <col min="2601" max="2601" width="57.42578125" style="2" bestFit="1" customWidth="1"/>
    <col min="2602" max="2603" width="13.7109375" style="2" bestFit="1" customWidth="1"/>
    <col min="2604" max="2609" width="12.140625" style="2" bestFit="1" customWidth="1"/>
    <col min="2610" max="2622" width="13.42578125" style="2" bestFit="1" customWidth="1"/>
    <col min="2623" max="2623" width="12.42578125" style="2" bestFit="1" customWidth="1"/>
    <col min="2624" max="2630" width="13.7109375" style="2" bestFit="1" customWidth="1"/>
    <col min="2631" max="2631" width="12.140625" style="2" bestFit="1" customWidth="1"/>
    <col min="2632" max="2635" width="13.42578125" style="2" bestFit="1" customWidth="1"/>
    <col min="2636" max="2639" width="12.140625" style="2" bestFit="1" customWidth="1"/>
    <col min="2640" max="2766" width="9.140625" style="2" customWidth="1"/>
    <col min="2767" max="2767" width="47.42578125" style="2" customWidth="1"/>
    <col min="2768" max="2772" width="10.7109375" style="2" customWidth="1"/>
    <col min="2773" max="2773" width="47.42578125" style="2" customWidth="1"/>
    <col min="2774" max="2778" width="10.85546875" style="2" customWidth="1"/>
    <col min="2779" max="2779" width="47.42578125" style="2" customWidth="1"/>
    <col min="2780" max="2784" width="11.85546875" style="2" customWidth="1"/>
    <col min="2785" max="2785" width="47.42578125" style="2" customWidth="1"/>
    <col min="2786" max="2789" width="12.28515625" style="2" customWidth="1"/>
    <col min="2790" max="2790" width="13" style="2" customWidth="1"/>
    <col min="2791" max="2791" width="47.42578125" style="2" customWidth="1"/>
    <col min="2792" max="2795" width="14.28515625" style="2" customWidth="1"/>
    <col min="2796" max="2796" width="47.42578125" style="2" customWidth="1"/>
    <col min="2797" max="2800" width="14.28515625" style="2" customWidth="1"/>
    <col min="2801" max="2801" width="47.42578125" style="2"/>
    <col min="2802" max="2802" width="47.42578125" style="2" customWidth="1"/>
    <col min="2803" max="2807" width="10.7109375" style="2" customWidth="1"/>
    <col min="2808" max="2808" width="47.42578125" style="2" customWidth="1"/>
    <col min="2809" max="2813" width="10.85546875" style="2" customWidth="1"/>
    <col min="2814" max="2814" width="47.42578125" style="2" customWidth="1"/>
    <col min="2815" max="2819" width="11.85546875" style="2" customWidth="1"/>
    <col min="2820" max="2820" width="47.42578125" style="2" customWidth="1"/>
    <col min="2821" max="2824" width="12.28515625" style="2" customWidth="1"/>
    <col min="2825" max="2825" width="13" style="2" customWidth="1"/>
    <col min="2826" max="2826" width="47.42578125" style="2" customWidth="1"/>
    <col min="2827" max="2830" width="14.28515625" style="2" customWidth="1"/>
    <col min="2831" max="2831" width="47.42578125" style="2" customWidth="1"/>
    <col min="2832" max="2835" width="14.28515625" style="2" customWidth="1"/>
    <col min="2836" max="2836" width="47.42578125" style="2" customWidth="1"/>
    <col min="2837" max="2840" width="14.28515625" style="2" customWidth="1"/>
    <col min="2841" max="2841" width="47.42578125" style="2" customWidth="1"/>
    <col min="2842" max="2845" width="15.5703125" style="2" bestFit="1" customWidth="1"/>
    <col min="2846" max="2846" width="47.7109375" style="2" customWidth="1"/>
    <col min="2847" max="2848" width="14.28515625" style="2" customWidth="1"/>
    <col min="2849" max="2849" width="15.5703125" style="2" bestFit="1" customWidth="1"/>
    <col min="2850" max="2850" width="14.28515625" style="2" customWidth="1"/>
    <col min="2851" max="2851" width="49.85546875" style="2" customWidth="1"/>
    <col min="2852" max="2853" width="14.28515625" style="2" customWidth="1"/>
    <col min="2854" max="2854" width="15.5703125" style="2" bestFit="1" customWidth="1"/>
    <col min="2855" max="2855" width="14.28515625" style="2" customWidth="1"/>
    <col min="2856" max="2856" width="9.140625" style="2" customWidth="1"/>
    <col min="2857" max="2857" width="57.42578125" style="2" bestFit="1" customWidth="1"/>
    <col min="2858" max="2859" width="13.7109375" style="2" bestFit="1" customWidth="1"/>
    <col min="2860" max="2865" width="12.140625" style="2" bestFit="1" customWidth="1"/>
    <col min="2866" max="2878" width="13.42578125" style="2" bestFit="1" customWidth="1"/>
    <col min="2879" max="2879" width="12.42578125" style="2" bestFit="1" customWidth="1"/>
    <col min="2880" max="2886" width="13.7109375" style="2" bestFit="1" customWidth="1"/>
    <col min="2887" max="2887" width="12.140625" style="2" bestFit="1" customWidth="1"/>
    <col min="2888" max="2891" width="13.42578125" style="2" bestFit="1" customWidth="1"/>
    <col min="2892" max="2895" width="12.140625" style="2" bestFit="1" customWidth="1"/>
    <col min="2896" max="3022" width="9.140625" style="2" customWidth="1"/>
    <col min="3023" max="3023" width="47.42578125" style="2" customWidth="1"/>
    <col min="3024" max="3028" width="10.7109375" style="2" customWidth="1"/>
    <col min="3029" max="3029" width="47.42578125" style="2" customWidth="1"/>
    <col min="3030" max="3034" width="10.85546875" style="2" customWidth="1"/>
    <col min="3035" max="3035" width="47.42578125" style="2" customWidth="1"/>
    <col min="3036" max="3040" width="11.85546875" style="2" customWidth="1"/>
    <col min="3041" max="3041" width="47.42578125" style="2" customWidth="1"/>
    <col min="3042" max="3045" width="12.28515625" style="2" customWidth="1"/>
    <col min="3046" max="3046" width="13" style="2" customWidth="1"/>
    <col min="3047" max="3047" width="47.42578125" style="2" customWidth="1"/>
    <col min="3048" max="3051" width="14.28515625" style="2" customWidth="1"/>
    <col min="3052" max="3052" width="47.42578125" style="2" customWidth="1"/>
    <col min="3053" max="3056" width="14.28515625" style="2" customWidth="1"/>
    <col min="3057" max="3057" width="47.42578125" style="2"/>
    <col min="3058" max="3058" width="47.42578125" style="2" customWidth="1"/>
    <col min="3059" max="3063" width="10.7109375" style="2" customWidth="1"/>
    <col min="3064" max="3064" width="47.42578125" style="2" customWidth="1"/>
    <col min="3065" max="3069" width="10.85546875" style="2" customWidth="1"/>
    <col min="3070" max="3070" width="47.42578125" style="2" customWidth="1"/>
    <col min="3071" max="3075" width="11.85546875" style="2" customWidth="1"/>
    <col min="3076" max="3076" width="47.42578125" style="2" customWidth="1"/>
    <col min="3077" max="3080" width="12.28515625" style="2" customWidth="1"/>
    <col min="3081" max="3081" width="13" style="2" customWidth="1"/>
    <col min="3082" max="3082" width="47.42578125" style="2" customWidth="1"/>
    <col min="3083" max="3086" width="14.28515625" style="2" customWidth="1"/>
    <col min="3087" max="3087" width="47.42578125" style="2" customWidth="1"/>
    <col min="3088" max="3091" width="14.28515625" style="2" customWidth="1"/>
    <col min="3092" max="3092" width="47.42578125" style="2" customWidth="1"/>
    <col min="3093" max="3096" width="14.28515625" style="2" customWidth="1"/>
    <col min="3097" max="3097" width="47.42578125" style="2" customWidth="1"/>
    <col min="3098" max="3101" width="15.5703125" style="2" bestFit="1" customWidth="1"/>
    <col min="3102" max="3102" width="47.7109375" style="2" customWidth="1"/>
    <col min="3103" max="3104" width="14.28515625" style="2" customWidth="1"/>
    <col min="3105" max="3105" width="15.5703125" style="2" bestFit="1" customWidth="1"/>
    <col min="3106" max="3106" width="14.28515625" style="2" customWidth="1"/>
    <col min="3107" max="3107" width="49.85546875" style="2" customWidth="1"/>
    <col min="3108" max="3109" width="14.28515625" style="2" customWidth="1"/>
    <col min="3110" max="3110" width="15.5703125" style="2" bestFit="1" customWidth="1"/>
    <col min="3111" max="3111" width="14.28515625" style="2" customWidth="1"/>
    <col min="3112" max="3112" width="9.140625" style="2" customWidth="1"/>
    <col min="3113" max="3113" width="57.42578125" style="2" bestFit="1" customWidth="1"/>
    <col min="3114" max="3115" width="13.7109375" style="2" bestFit="1" customWidth="1"/>
    <col min="3116" max="3121" width="12.140625" style="2" bestFit="1" customWidth="1"/>
    <col min="3122" max="3134" width="13.42578125" style="2" bestFit="1" customWidth="1"/>
    <col min="3135" max="3135" width="12.42578125" style="2" bestFit="1" customWidth="1"/>
    <col min="3136" max="3142" width="13.7109375" style="2" bestFit="1" customWidth="1"/>
    <col min="3143" max="3143" width="12.140625" style="2" bestFit="1" customWidth="1"/>
    <col min="3144" max="3147" width="13.42578125" style="2" bestFit="1" customWidth="1"/>
    <col min="3148" max="3151" width="12.140625" style="2" bestFit="1" customWidth="1"/>
    <col min="3152" max="3278" width="9.140625" style="2" customWidth="1"/>
    <col min="3279" max="3279" width="47.42578125" style="2" customWidth="1"/>
    <col min="3280" max="3284" width="10.7109375" style="2" customWidth="1"/>
    <col min="3285" max="3285" width="47.42578125" style="2" customWidth="1"/>
    <col min="3286" max="3290" width="10.85546875" style="2" customWidth="1"/>
    <col min="3291" max="3291" width="47.42578125" style="2" customWidth="1"/>
    <col min="3292" max="3296" width="11.85546875" style="2" customWidth="1"/>
    <col min="3297" max="3297" width="47.42578125" style="2" customWidth="1"/>
    <col min="3298" max="3301" width="12.28515625" style="2" customWidth="1"/>
    <col min="3302" max="3302" width="13" style="2" customWidth="1"/>
    <col min="3303" max="3303" width="47.42578125" style="2" customWidth="1"/>
    <col min="3304" max="3307" width="14.28515625" style="2" customWidth="1"/>
    <col min="3308" max="3308" width="47.42578125" style="2" customWidth="1"/>
    <col min="3309" max="3312" width="14.28515625" style="2" customWidth="1"/>
    <col min="3313" max="3313" width="47.42578125" style="2"/>
    <col min="3314" max="3314" width="47.42578125" style="2" customWidth="1"/>
    <col min="3315" max="3319" width="10.7109375" style="2" customWidth="1"/>
    <col min="3320" max="3320" width="47.42578125" style="2" customWidth="1"/>
    <col min="3321" max="3325" width="10.85546875" style="2" customWidth="1"/>
    <col min="3326" max="3326" width="47.42578125" style="2" customWidth="1"/>
    <col min="3327" max="3331" width="11.85546875" style="2" customWidth="1"/>
    <col min="3332" max="3332" width="47.42578125" style="2" customWidth="1"/>
    <col min="3333" max="3336" width="12.28515625" style="2" customWidth="1"/>
    <col min="3337" max="3337" width="13" style="2" customWidth="1"/>
    <col min="3338" max="3338" width="47.42578125" style="2" customWidth="1"/>
    <col min="3339" max="3342" width="14.28515625" style="2" customWidth="1"/>
    <col min="3343" max="3343" width="47.42578125" style="2" customWidth="1"/>
    <col min="3344" max="3347" width="14.28515625" style="2" customWidth="1"/>
    <col min="3348" max="3348" width="47.42578125" style="2" customWidth="1"/>
    <col min="3349" max="3352" width="14.28515625" style="2" customWidth="1"/>
    <col min="3353" max="3353" width="47.42578125" style="2" customWidth="1"/>
    <col min="3354" max="3357" width="15.5703125" style="2" bestFit="1" customWidth="1"/>
    <col min="3358" max="3358" width="47.7109375" style="2" customWidth="1"/>
    <col min="3359" max="3360" width="14.28515625" style="2" customWidth="1"/>
    <col min="3361" max="3361" width="15.5703125" style="2" bestFit="1" customWidth="1"/>
    <col min="3362" max="3362" width="14.28515625" style="2" customWidth="1"/>
    <col min="3363" max="3363" width="49.85546875" style="2" customWidth="1"/>
    <col min="3364" max="3365" width="14.28515625" style="2" customWidth="1"/>
    <col min="3366" max="3366" width="15.5703125" style="2" bestFit="1" customWidth="1"/>
    <col min="3367" max="3367" width="14.28515625" style="2" customWidth="1"/>
    <col min="3368" max="3368" width="9.140625" style="2" customWidth="1"/>
    <col min="3369" max="3369" width="57.42578125" style="2" bestFit="1" customWidth="1"/>
    <col min="3370" max="3371" width="13.7109375" style="2" bestFit="1" customWidth="1"/>
    <col min="3372" max="3377" width="12.140625" style="2" bestFit="1" customWidth="1"/>
    <col min="3378" max="3390" width="13.42578125" style="2" bestFit="1" customWidth="1"/>
    <col min="3391" max="3391" width="12.42578125" style="2" bestFit="1" customWidth="1"/>
    <col min="3392" max="3398" width="13.7109375" style="2" bestFit="1" customWidth="1"/>
    <col min="3399" max="3399" width="12.140625" style="2" bestFit="1" customWidth="1"/>
    <col min="3400" max="3403" width="13.42578125" style="2" bestFit="1" customWidth="1"/>
    <col min="3404" max="3407" width="12.140625" style="2" bestFit="1" customWidth="1"/>
    <col min="3408" max="3534" width="9.140625" style="2" customWidth="1"/>
    <col min="3535" max="3535" width="47.42578125" style="2" customWidth="1"/>
    <col min="3536" max="3540" width="10.7109375" style="2" customWidth="1"/>
    <col min="3541" max="3541" width="47.42578125" style="2" customWidth="1"/>
    <col min="3542" max="3546" width="10.85546875" style="2" customWidth="1"/>
    <col min="3547" max="3547" width="47.42578125" style="2" customWidth="1"/>
    <col min="3548" max="3552" width="11.85546875" style="2" customWidth="1"/>
    <col min="3553" max="3553" width="47.42578125" style="2" customWidth="1"/>
    <col min="3554" max="3557" width="12.28515625" style="2" customWidth="1"/>
    <col min="3558" max="3558" width="13" style="2" customWidth="1"/>
    <col min="3559" max="3559" width="47.42578125" style="2" customWidth="1"/>
    <col min="3560" max="3563" width="14.28515625" style="2" customWidth="1"/>
    <col min="3564" max="3564" width="47.42578125" style="2" customWidth="1"/>
    <col min="3565" max="3568" width="14.28515625" style="2" customWidth="1"/>
    <col min="3569" max="3569" width="47.42578125" style="2"/>
    <col min="3570" max="3570" width="47.42578125" style="2" customWidth="1"/>
    <col min="3571" max="3575" width="10.7109375" style="2" customWidth="1"/>
    <col min="3576" max="3576" width="47.42578125" style="2" customWidth="1"/>
    <col min="3577" max="3581" width="10.85546875" style="2" customWidth="1"/>
    <col min="3582" max="3582" width="47.42578125" style="2" customWidth="1"/>
    <col min="3583" max="3587" width="11.85546875" style="2" customWidth="1"/>
    <col min="3588" max="3588" width="47.42578125" style="2" customWidth="1"/>
    <col min="3589" max="3592" width="12.28515625" style="2" customWidth="1"/>
    <col min="3593" max="3593" width="13" style="2" customWidth="1"/>
    <col min="3594" max="3594" width="47.42578125" style="2" customWidth="1"/>
    <col min="3595" max="3598" width="14.28515625" style="2" customWidth="1"/>
    <col min="3599" max="3599" width="47.42578125" style="2" customWidth="1"/>
    <col min="3600" max="3603" width="14.28515625" style="2" customWidth="1"/>
    <col min="3604" max="3604" width="47.42578125" style="2" customWidth="1"/>
    <col min="3605" max="3608" width="14.28515625" style="2" customWidth="1"/>
    <col min="3609" max="3609" width="47.42578125" style="2" customWidth="1"/>
    <col min="3610" max="3613" width="15.5703125" style="2" bestFit="1" customWidth="1"/>
    <col min="3614" max="3614" width="47.7109375" style="2" customWidth="1"/>
    <col min="3615" max="3616" width="14.28515625" style="2" customWidth="1"/>
    <col min="3617" max="3617" width="15.5703125" style="2" bestFit="1" customWidth="1"/>
    <col min="3618" max="3618" width="14.28515625" style="2" customWidth="1"/>
    <col min="3619" max="3619" width="49.85546875" style="2" customWidth="1"/>
    <col min="3620" max="3621" width="14.28515625" style="2" customWidth="1"/>
    <col min="3622" max="3622" width="15.5703125" style="2" bestFit="1" customWidth="1"/>
    <col min="3623" max="3623" width="14.28515625" style="2" customWidth="1"/>
    <col min="3624" max="3624" width="9.140625" style="2" customWidth="1"/>
    <col min="3625" max="3625" width="57.42578125" style="2" bestFit="1" customWidth="1"/>
    <col min="3626" max="3627" width="13.7109375" style="2" bestFit="1" customWidth="1"/>
    <col min="3628" max="3633" width="12.140625" style="2" bestFit="1" customWidth="1"/>
    <col min="3634" max="3646" width="13.42578125" style="2" bestFit="1" customWidth="1"/>
    <col min="3647" max="3647" width="12.42578125" style="2" bestFit="1" customWidth="1"/>
    <col min="3648" max="3654" width="13.7109375" style="2" bestFit="1" customWidth="1"/>
    <col min="3655" max="3655" width="12.140625" style="2" bestFit="1" customWidth="1"/>
    <col min="3656" max="3659" width="13.42578125" style="2" bestFit="1" customWidth="1"/>
    <col min="3660" max="3663" width="12.140625" style="2" bestFit="1" customWidth="1"/>
    <col min="3664" max="3790" width="9.140625" style="2" customWidth="1"/>
    <col min="3791" max="3791" width="47.42578125" style="2" customWidth="1"/>
    <col min="3792" max="3796" width="10.7109375" style="2" customWidth="1"/>
    <col min="3797" max="3797" width="47.42578125" style="2" customWidth="1"/>
    <col min="3798" max="3802" width="10.85546875" style="2" customWidth="1"/>
    <col min="3803" max="3803" width="47.42578125" style="2" customWidth="1"/>
    <col min="3804" max="3808" width="11.85546875" style="2" customWidth="1"/>
    <col min="3809" max="3809" width="47.42578125" style="2" customWidth="1"/>
    <col min="3810" max="3813" width="12.28515625" style="2" customWidth="1"/>
    <col min="3814" max="3814" width="13" style="2" customWidth="1"/>
    <col min="3815" max="3815" width="47.42578125" style="2" customWidth="1"/>
    <col min="3816" max="3819" width="14.28515625" style="2" customWidth="1"/>
    <col min="3820" max="3820" width="47.42578125" style="2" customWidth="1"/>
    <col min="3821" max="3824" width="14.28515625" style="2" customWidth="1"/>
    <col min="3825" max="3825" width="47.42578125" style="2"/>
    <col min="3826" max="3826" width="47.42578125" style="2" customWidth="1"/>
    <col min="3827" max="3831" width="10.7109375" style="2" customWidth="1"/>
    <col min="3832" max="3832" width="47.42578125" style="2" customWidth="1"/>
    <col min="3833" max="3837" width="10.85546875" style="2" customWidth="1"/>
    <col min="3838" max="3838" width="47.42578125" style="2" customWidth="1"/>
    <col min="3839" max="3843" width="11.85546875" style="2" customWidth="1"/>
    <col min="3844" max="3844" width="47.42578125" style="2" customWidth="1"/>
    <col min="3845" max="3848" width="12.28515625" style="2" customWidth="1"/>
    <col min="3849" max="3849" width="13" style="2" customWidth="1"/>
    <col min="3850" max="3850" width="47.42578125" style="2" customWidth="1"/>
    <col min="3851" max="3854" width="14.28515625" style="2" customWidth="1"/>
    <col min="3855" max="3855" width="47.42578125" style="2" customWidth="1"/>
    <col min="3856" max="3859" width="14.28515625" style="2" customWidth="1"/>
    <col min="3860" max="3860" width="47.42578125" style="2" customWidth="1"/>
    <col min="3861" max="3864" width="14.28515625" style="2" customWidth="1"/>
    <col min="3865" max="3865" width="47.42578125" style="2" customWidth="1"/>
    <col min="3866" max="3869" width="15.5703125" style="2" bestFit="1" customWidth="1"/>
    <col min="3870" max="3870" width="47.7109375" style="2" customWidth="1"/>
    <col min="3871" max="3872" width="14.28515625" style="2" customWidth="1"/>
    <col min="3873" max="3873" width="15.5703125" style="2" bestFit="1" customWidth="1"/>
    <col min="3874" max="3874" width="14.28515625" style="2" customWidth="1"/>
    <col min="3875" max="3875" width="49.85546875" style="2" customWidth="1"/>
    <col min="3876" max="3877" width="14.28515625" style="2" customWidth="1"/>
    <col min="3878" max="3878" width="15.5703125" style="2" bestFit="1" customWidth="1"/>
    <col min="3879" max="3879" width="14.28515625" style="2" customWidth="1"/>
    <col min="3880" max="3880" width="9.140625" style="2" customWidth="1"/>
    <col min="3881" max="3881" width="57.42578125" style="2" bestFit="1" customWidth="1"/>
    <col min="3882" max="3883" width="13.7109375" style="2" bestFit="1" customWidth="1"/>
    <col min="3884" max="3889" width="12.140625" style="2" bestFit="1" customWidth="1"/>
    <col min="3890" max="3902" width="13.42578125" style="2" bestFit="1" customWidth="1"/>
    <col min="3903" max="3903" width="12.42578125" style="2" bestFit="1" customWidth="1"/>
    <col min="3904" max="3910" width="13.7109375" style="2" bestFit="1" customWidth="1"/>
    <col min="3911" max="3911" width="12.140625" style="2" bestFit="1" customWidth="1"/>
    <col min="3912" max="3915" width="13.42578125" style="2" bestFit="1" customWidth="1"/>
    <col min="3916" max="3919" width="12.140625" style="2" bestFit="1" customWidth="1"/>
    <col min="3920" max="4046" width="9.140625" style="2" customWidth="1"/>
    <col min="4047" max="4047" width="47.42578125" style="2" customWidth="1"/>
    <col min="4048" max="4052" width="10.7109375" style="2" customWidth="1"/>
    <col min="4053" max="4053" width="47.42578125" style="2" customWidth="1"/>
    <col min="4054" max="4058" width="10.85546875" style="2" customWidth="1"/>
    <col min="4059" max="4059" width="47.42578125" style="2" customWidth="1"/>
    <col min="4060" max="4064" width="11.85546875" style="2" customWidth="1"/>
    <col min="4065" max="4065" width="47.42578125" style="2" customWidth="1"/>
    <col min="4066" max="4069" width="12.28515625" style="2" customWidth="1"/>
    <col min="4070" max="4070" width="13" style="2" customWidth="1"/>
    <col min="4071" max="4071" width="47.42578125" style="2" customWidth="1"/>
    <col min="4072" max="4075" width="14.28515625" style="2" customWidth="1"/>
    <col min="4076" max="4076" width="47.42578125" style="2" customWidth="1"/>
    <col min="4077" max="4080" width="14.28515625" style="2" customWidth="1"/>
    <col min="4081" max="4081" width="47.42578125" style="2"/>
    <col min="4082" max="4082" width="47.42578125" style="2" customWidth="1"/>
    <col min="4083" max="4087" width="10.7109375" style="2" customWidth="1"/>
    <col min="4088" max="4088" width="47.42578125" style="2" customWidth="1"/>
    <col min="4089" max="4093" width="10.85546875" style="2" customWidth="1"/>
    <col min="4094" max="4094" width="47.42578125" style="2" customWidth="1"/>
    <col min="4095" max="4099" width="11.85546875" style="2" customWidth="1"/>
    <col min="4100" max="4100" width="47.42578125" style="2" customWidth="1"/>
    <col min="4101" max="4104" width="12.28515625" style="2" customWidth="1"/>
    <col min="4105" max="4105" width="13" style="2" customWidth="1"/>
    <col min="4106" max="4106" width="47.42578125" style="2" customWidth="1"/>
    <col min="4107" max="4110" width="14.28515625" style="2" customWidth="1"/>
    <col min="4111" max="4111" width="47.42578125" style="2" customWidth="1"/>
    <col min="4112" max="4115" width="14.28515625" style="2" customWidth="1"/>
    <col min="4116" max="4116" width="47.42578125" style="2" customWidth="1"/>
    <col min="4117" max="4120" width="14.28515625" style="2" customWidth="1"/>
    <col min="4121" max="4121" width="47.42578125" style="2" customWidth="1"/>
    <col min="4122" max="4125" width="15.5703125" style="2" bestFit="1" customWidth="1"/>
    <col min="4126" max="4126" width="47.7109375" style="2" customWidth="1"/>
    <col min="4127" max="4128" width="14.28515625" style="2" customWidth="1"/>
    <col min="4129" max="4129" width="15.5703125" style="2" bestFit="1" customWidth="1"/>
    <col min="4130" max="4130" width="14.28515625" style="2" customWidth="1"/>
    <col min="4131" max="4131" width="49.85546875" style="2" customWidth="1"/>
    <col min="4132" max="4133" width="14.28515625" style="2" customWidth="1"/>
    <col min="4134" max="4134" width="15.5703125" style="2" bestFit="1" customWidth="1"/>
    <col min="4135" max="4135" width="14.28515625" style="2" customWidth="1"/>
    <col min="4136" max="4136" width="9.140625" style="2" customWidth="1"/>
    <col min="4137" max="4137" width="57.42578125" style="2" bestFit="1" customWidth="1"/>
    <col min="4138" max="4139" width="13.7109375" style="2" bestFit="1" customWidth="1"/>
    <col min="4140" max="4145" width="12.140625" style="2" bestFit="1" customWidth="1"/>
    <col min="4146" max="4158" width="13.42578125" style="2" bestFit="1" customWidth="1"/>
    <col min="4159" max="4159" width="12.42578125" style="2" bestFit="1" customWidth="1"/>
    <col min="4160" max="4166" width="13.7109375" style="2" bestFit="1" customWidth="1"/>
    <col min="4167" max="4167" width="12.140625" style="2" bestFit="1" customWidth="1"/>
    <col min="4168" max="4171" width="13.42578125" style="2" bestFit="1" customWidth="1"/>
    <col min="4172" max="4175" width="12.140625" style="2" bestFit="1" customWidth="1"/>
    <col min="4176" max="4302" width="9.140625" style="2" customWidth="1"/>
    <col min="4303" max="4303" width="47.42578125" style="2" customWidth="1"/>
    <col min="4304" max="4308" width="10.7109375" style="2" customWidth="1"/>
    <col min="4309" max="4309" width="47.42578125" style="2" customWidth="1"/>
    <col min="4310" max="4314" width="10.85546875" style="2" customWidth="1"/>
    <col min="4315" max="4315" width="47.42578125" style="2" customWidth="1"/>
    <col min="4316" max="4320" width="11.85546875" style="2" customWidth="1"/>
    <col min="4321" max="4321" width="47.42578125" style="2" customWidth="1"/>
    <col min="4322" max="4325" width="12.28515625" style="2" customWidth="1"/>
    <col min="4326" max="4326" width="13" style="2" customWidth="1"/>
    <col min="4327" max="4327" width="47.42578125" style="2" customWidth="1"/>
    <col min="4328" max="4331" width="14.28515625" style="2" customWidth="1"/>
    <col min="4332" max="4332" width="47.42578125" style="2" customWidth="1"/>
    <col min="4333" max="4336" width="14.28515625" style="2" customWidth="1"/>
    <col min="4337" max="4337" width="47.42578125" style="2"/>
    <col min="4338" max="4338" width="47.42578125" style="2" customWidth="1"/>
    <col min="4339" max="4343" width="10.7109375" style="2" customWidth="1"/>
    <col min="4344" max="4344" width="47.42578125" style="2" customWidth="1"/>
    <col min="4345" max="4349" width="10.85546875" style="2" customWidth="1"/>
    <col min="4350" max="4350" width="47.42578125" style="2" customWidth="1"/>
    <col min="4351" max="4355" width="11.85546875" style="2" customWidth="1"/>
    <col min="4356" max="4356" width="47.42578125" style="2" customWidth="1"/>
    <col min="4357" max="4360" width="12.28515625" style="2" customWidth="1"/>
    <col min="4361" max="4361" width="13" style="2" customWidth="1"/>
    <col min="4362" max="4362" width="47.42578125" style="2" customWidth="1"/>
    <col min="4363" max="4366" width="14.28515625" style="2" customWidth="1"/>
    <col min="4367" max="4367" width="47.42578125" style="2" customWidth="1"/>
    <col min="4368" max="4371" width="14.28515625" style="2" customWidth="1"/>
    <col min="4372" max="4372" width="47.42578125" style="2" customWidth="1"/>
    <col min="4373" max="4376" width="14.28515625" style="2" customWidth="1"/>
    <col min="4377" max="4377" width="47.42578125" style="2" customWidth="1"/>
    <col min="4378" max="4381" width="15.5703125" style="2" bestFit="1" customWidth="1"/>
    <col min="4382" max="4382" width="47.7109375" style="2" customWidth="1"/>
    <col min="4383" max="4384" width="14.28515625" style="2" customWidth="1"/>
    <col min="4385" max="4385" width="15.5703125" style="2" bestFit="1" customWidth="1"/>
    <col min="4386" max="4386" width="14.28515625" style="2" customWidth="1"/>
    <col min="4387" max="4387" width="49.85546875" style="2" customWidth="1"/>
    <col min="4388" max="4389" width="14.28515625" style="2" customWidth="1"/>
    <col min="4390" max="4390" width="15.5703125" style="2" bestFit="1" customWidth="1"/>
    <col min="4391" max="4391" width="14.28515625" style="2" customWidth="1"/>
    <col min="4392" max="4392" width="9.140625" style="2" customWidth="1"/>
    <col min="4393" max="4393" width="57.42578125" style="2" bestFit="1" customWidth="1"/>
    <col min="4394" max="4395" width="13.7109375" style="2" bestFit="1" customWidth="1"/>
    <col min="4396" max="4401" width="12.140625" style="2" bestFit="1" customWidth="1"/>
    <col min="4402" max="4414" width="13.42578125" style="2" bestFit="1" customWidth="1"/>
    <col min="4415" max="4415" width="12.42578125" style="2" bestFit="1" customWidth="1"/>
    <col min="4416" max="4422" width="13.7109375" style="2" bestFit="1" customWidth="1"/>
    <col min="4423" max="4423" width="12.140625" style="2" bestFit="1" customWidth="1"/>
    <col min="4424" max="4427" width="13.42578125" style="2" bestFit="1" customWidth="1"/>
    <col min="4428" max="4431" width="12.140625" style="2" bestFit="1" customWidth="1"/>
    <col min="4432" max="4558" width="9.140625" style="2" customWidth="1"/>
    <col min="4559" max="4559" width="47.42578125" style="2" customWidth="1"/>
    <col min="4560" max="4564" width="10.7109375" style="2" customWidth="1"/>
    <col min="4565" max="4565" width="47.42578125" style="2" customWidth="1"/>
    <col min="4566" max="4570" width="10.85546875" style="2" customWidth="1"/>
    <col min="4571" max="4571" width="47.42578125" style="2" customWidth="1"/>
    <col min="4572" max="4576" width="11.85546875" style="2" customWidth="1"/>
    <col min="4577" max="4577" width="47.42578125" style="2" customWidth="1"/>
    <col min="4578" max="4581" width="12.28515625" style="2" customWidth="1"/>
    <col min="4582" max="4582" width="13" style="2" customWidth="1"/>
    <col min="4583" max="4583" width="47.42578125" style="2" customWidth="1"/>
    <col min="4584" max="4587" width="14.28515625" style="2" customWidth="1"/>
    <col min="4588" max="4588" width="47.42578125" style="2" customWidth="1"/>
    <col min="4589" max="4592" width="14.28515625" style="2" customWidth="1"/>
    <col min="4593" max="4593" width="47.42578125" style="2"/>
    <col min="4594" max="4594" width="47.42578125" style="2" customWidth="1"/>
    <col min="4595" max="4599" width="10.7109375" style="2" customWidth="1"/>
    <col min="4600" max="4600" width="47.42578125" style="2" customWidth="1"/>
    <col min="4601" max="4605" width="10.85546875" style="2" customWidth="1"/>
    <col min="4606" max="4606" width="47.42578125" style="2" customWidth="1"/>
    <col min="4607" max="4611" width="11.85546875" style="2" customWidth="1"/>
    <col min="4612" max="4612" width="47.42578125" style="2" customWidth="1"/>
    <col min="4613" max="4616" width="12.28515625" style="2" customWidth="1"/>
    <col min="4617" max="4617" width="13" style="2" customWidth="1"/>
    <col min="4618" max="4618" width="47.42578125" style="2" customWidth="1"/>
    <col min="4619" max="4622" width="14.28515625" style="2" customWidth="1"/>
    <col min="4623" max="4623" width="47.42578125" style="2" customWidth="1"/>
    <col min="4624" max="4627" width="14.28515625" style="2" customWidth="1"/>
    <col min="4628" max="4628" width="47.42578125" style="2" customWidth="1"/>
    <col min="4629" max="4632" width="14.28515625" style="2" customWidth="1"/>
    <col min="4633" max="4633" width="47.42578125" style="2" customWidth="1"/>
    <col min="4634" max="4637" width="15.5703125" style="2" bestFit="1" customWidth="1"/>
    <col min="4638" max="4638" width="47.7109375" style="2" customWidth="1"/>
    <col min="4639" max="4640" width="14.28515625" style="2" customWidth="1"/>
    <col min="4641" max="4641" width="15.5703125" style="2" bestFit="1" customWidth="1"/>
    <col min="4642" max="4642" width="14.28515625" style="2" customWidth="1"/>
    <col min="4643" max="4643" width="49.85546875" style="2" customWidth="1"/>
    <col min="4644" max="4645" width="14.28515625" style="2" customWidth="1"/>
    <col min="4646" max="4646" width="15.5703125" style="2" bestFit="1" customWidth="1"/>
    <col min="4647" max="4647" width="14.28515625" style="2" customWidth="1"/>
    <col min="4648" max="4648" width="9.140625" style="2" customWidth="1"/>
    <col min="4649" max="4649" width="57.42578125" style="2" bestFit="1" customWidth="1"/>
    <col min="4650" max="4651" width="13.7109375" style="2" bestFit="1" customWidth="1"/>
    <col min="4652" max="4657" width="12.140625" style="2" bestFit="1" customWidth="1"/>
    <col min="4658" max="4670" width="13.42578125" style="2" bestFit="1" customWidth="1"/>
    <col min="4671" max="4671" width="12.42578125" style="2" bestFit="1" customWidth="1"/>
    <col min="4672" max="4678" width="13.7109375" style="2" bestFit="1" customWidth="1"/>
    <col min="4679" max="4679" width="12.140625" style="2" bestFit="1" customWidth="1"/>
    <col min="4680" max="4683" width="13.42578125" style="2" bestFit="1" customWidth="1"/>
    <col min="4684" max="4687" width="12.140625" style="2" bestFit="1" customWidth="1"/>
    <col min="4688" max="4814" width="9.140625" style="2" customWidth="1"/>
    <col min="4815" max="4815" width="47.42578125" style="2" customWidth="1"/>
    <col min="4816" max="4820" width="10.7109375" style="2" customWidth="1"/>
    <col min="4821" max="4821" width="47.42578125" style="2" customWidth="1"/>
    <col min="4822" max="4826" width="10.85546875" style="2" customWidth="1"/>
    <col min="4827" max="4827" width="47.42578125" style="2" customWidth="1"/>
    <col min="4828" max="4832" width="11.85546875" style="2" customWidth="1"/>
    <col min="4833" max="4833" width="47.42578125" style="2" customWidth="1"/>
    <col min="4834" max="4837" width="12.28515625" style="2" customWidth="1"/>
    <col min="4838" max="4838" width="13" style="2" customWidth="1"/>
    <col min="4839" max="4839" width="47.42578125" style="2" customWidth="1"/>
    <col min="4840" max="4843" width="14.28515625" style="2" customWidth="1"/>
    <col min="4844" max="4844" width="47.42578125" style="2" customWidth="1"/>
    <col min="4845" max="4848" width="14.28515625" style="2" customWidth="1"/>
    <col min="4849" max="4849" width="47.42578125" style="2"/>
    <col min="4850" max="4850" width="47.42578125" style="2" customWidth="1"/>
    <col min="4851" max="4855" width="10.7109375" style="2" customWidth="1"/>
    <col min="4856" max="4856" width="47.42578125" style="2" customWidth="1"/>
    <col min="4857" max="4861" width="10.85546875" style="2" customWidth="1"/>
    <col min="4862" max="4862" width="47.42578125" style="2" customWidth="1"/>
    <col min="4863" max="4867" width="11.85546875" style="2" customWidth="1"/>
    <col min="4868" max="4868" width="47.42578125" style="2" customWidth="1"/>
    <col min="4869" max="4872" width="12.28515625" style="2" customWidth="1"/>
    <col min="4873" max="4873" width="13" style="2" customWidth="1"/>
    <col min="4874" max="4874" width="47.42578125" style="2" customWidth="1"/>
    <col min="4875" max="4878" width="14.28515625" style="2" customWidth="1"/>
    <col min="4879" max="4879" width="47.42578125" style="2" customWidth="1"/>
    <col min="4880" max="4883" width="14.28515625" style="2" customWidth="1"/>
    <col min="4884" max="4884" width="47.42578125" style="2" customWidth="1"/>
    <col min="4885" max="4888" width="14.28515625" style="2" customWidth="1"/>
    <col min="4889" max="4889" width="47.42578125" style="2" customWidth="1"/>
    <col min="4890" max="4893" width="15.5703125" style="2" bestFit="1" customWidth="1"/>
    <col min="4894" max="4894" width="47.7109375" style="2" customWidth="1"/>
    <col min="4895" max="4896" width="14.28515625" style="2" customWidth="1"/>
    <col min="4897" max="4897" width="15.5703125" style="2" bestFit="1" customWidth="1"/>
    <col min="4898" max="4898" width="14.28515625" style="2" customWidth="1"/>
    <col min="4899" max="4899" width="49.85546875" style="2" customWidth="1"/>
    <col min="4900" max="4901" width="14.28515625" style="2" customWidth="1"/>
    <col min="4902" max="4902" width="15.5703125" style="2" bestFit="1" customWidth="1"/>
    <col min="4903" max="4903" width="14.28515625" style="2" customWidth="1"/>
    <col min="4904" max="4904" width="9.140625" style="2" customWidth="1"/>
    <col min="4905" max="4905" width="57.42578125" style="2" bestFit="1" customWidth="1"/>
    <col min="4906" max="4907" width="13.7109375" style="2" bestFit="1" customWidth="1"/>
    <col min="4908" max="4913" width="12.140625" style="2" bestFit="1" customWidth="1"/>
    <col min="4914" max="4926" width="13.42578125" style="2" bestFit="1" customWidth="1"/>
    <col min="4927" max="4927" width="12.42578125" style="2" bestFit="1" customWidth="1"/>
    <col min="4928" max="4934" width="13.7109375" style="2" bestFit="1" customWidth="1"/>
    <col min="4935" max="4935" width="12.140625" style="2" bestFit="1" customWidth="1"/>
    <col min="4936" max="4939" width="13.42578125" style="2" bestFit="1" customWidth="1"/>
    <col min="4940" max="4943" width="12.140625" style="2" bestFit="1" customWidth="1"/>
    <col min="4944" max="5070" width="9.140625" style="2" customWidth="1"/>
    <col min="5071" max="5071" width="47.42578125" style="2" customWidth="1"/>
    <col min="5072" max="5076" width="10.7109375" style="2" customWidth="1"/>
    <col min="5077" max="5077" width="47.42578125" style="2" customWidth="1"/>
    <col min="5078" max="5082" width="10.85546875" style="2" customWidth="1"/>
    <col min="5083" max="5083" width="47.42578125" style="2" customWidth="1"/>
    <col min="5084" max="5088" width="11.85546875" style="2" customWidth="1"/>
    <col min="5089" max="5089" width="47.42578125" style="2" customWidth="1"/>
    <col min="5090" max="5093" width="12.28515625" style="2" customWidth="1"/>
    <col min="5094" max="5094" width="13" style="2" customWidth="1"/>
    <col min="5095" max="5095" width="47.42578125" style="2" customWidth="1"/>
    <col min="5096" max="5099" width="14.28515625" style="2" customWidth="1"/>
    <col min="5100" max="5100" width="47.42578125" style="2" customWidth="1"/>
    <col min="5101" max="5104" width="14.28515625" style="2" customWidth="1"/>
    <col min="5105" max="5105" width="47.42578125" style="2"/>
    <col min="5106" max="5106" width="47.42578125" style="2" customWidth="1"/>
    <col min="5107" max="5111" width="10.7109375" style="2" customWidth="1"/>
    <col min="5112" max="5112" width="47.42578125" style="2" customWidth="1"/>
    <col min="5113" max="5117" width="10.85546875" style="2" customWidth="1"/>
    <col min="5118" max="5118" width="47.42578125" style="2" customWidth="1"/>
    <col min="5119" max="5123" width="11.85546875" style="2" customWidth="1"/>
    <col min="5124" max="5124" width="47.42578125" style="2" customWidth="1"/>
    <col min="5125" max="5128" width="12.28515625" style="2" customWidth="1"/>
    <col min="5129" max="5129" width="13" style="2" customWidth="1"/>
    <col min="5130" max="5130" width="47.42578125" style="2" customWidth="1"/>
    <col min="5131" max="5134" width="14.28515625" style="2" customWidth="1"/>
    <col min="5135" max="5135" width="47.42578125" style="2" customWidth="1"/>
    <col min="5136" max="5139" width="14.28515625" style="2" customWidth="1"/>
    <col min="5140" max="5140" width="47.42578125" style="2" customWidth="1"/>
    <col min="5141" max="5144" width="14.28515625" style="2" customWidth="1"/>
    <col min="5145" max="5145" width="47.42578125" style="2" customWidth="1"/>
    <col min="5146" max="5149" width="15.5703125" style="2" bestFit="1" customWidth="1"/>
    <col min="5150" max="5150" width="47.7109375" style="2" customWidth="1"/>
    <col min="5151" max="5152" width="14.28515625" style="2" customWidth="1"/>
    <col min="5153" max="5153" width="15.5703125" style="2" bestFit="1" customWidth="1"/>
    <col min="5154" max="5154" width="14.28515625" style="2" customWidth="1"/>
    <col min="5155" max="5155" width="49.85546875" style="2" customWidth="1"/>
    <col min="5156" max="5157" width="14.28515625" style="2" customWidth="1"/>
    <col min="5158" max="5158" width="15.5703125" style="2" bestFit="1" customWidth="1"/>
    <col min="5159" max="5159" width="14.28515625" style="2" customWidth="1"/>
    <col min="5160" max="5160" width="9.140625" style="2" customWidth="1"/>
    <col min="5161" max="5161" width="57.42578125" style="2" bestFit="1" customWidth="1"/>
    <col min="5162" max="5163" width="13.7109375" style="2" bestFit="1" customWidth="1"/>
    <col min="5164" max="5169" width="12.140625" style="2" bestFit="1" customWidth="1"/>
    <col min="5170" max="5182" width="13.42578125" style="2" bestFit="1" customWidth="1"/>
    <col min="5183" max="5183" width="12.42578125" style="2" bestFit="1" customWidth="1"/>
    <col min="5184" max="5190" width="13.7109375" style="2" bestFit="1" customWidth="1"/>
    <col min="5191" max="5191" width="12.140625" style="2" bestFit="1" customWidth="1"/>
    <col min="5192" max="5195" width="13.42578125" style="2" bestFit="1" customWidth="1"/>
    <col min="5196" max="5199" width="12.140625" style="2" bestFit="1" customWidth="1"/>
    <col min="5200" max="5326" width="9.140625" style="2" customWidth="1"/>
    <col min="5327" max="5327" width="47.42578125" style="2" customWidth="1"/>
    <col min="5328" max="5332" width="10.7109375" style="2" customWidth="1"/>
    <col min="5333" max="5333" width="47.42578125" style="2" customWidth="1"/>
    <col min="5334" max="5338" width="10.85546875" style="2" customWidth="1"/>
    <col min="5339" max="5339" width="47.42578125" style="2" customWidth="1"/>
    <col min="5340" max="5344" width="11.85546875" style="2" customWidth="1"/>
    <col min="5345" max="5345" width="47.42578125" style="2" customWidth="1"/>
    <col min="5346" max="5349" width="12.28515625" style="2" customWidth="1"/>
    <col min="5350" max="5350" width="13" style="2" customWidth="1"/>
    <col min="5351" max="5351" width="47.42578125" style="2" customWidth="1"/>
    <col min="5352" max="5355" width="14.28515625" style="2" customWidth="1"/>
    <col min="5356" max="5356" width="47.42578125" style="2" customWidth="1"/>
    <col min="5357" max="5360" width="14.28515625" style="2" customWidth="1"/>
    <col min="5361" max="5361" width="47.42578125" style="2"/>
    <col min="5362" max="5362" width="47.42578125" style="2" customWidth="1"/>
    <col min="5363" max="5367" width="10.7109375" style="2" customWidth="1"/>
    <col min="5368" max="5368" width="47.42578125" style="2" customWidth="1"/>
    <col min="5369" max="5373" width="10.85546875" style="2" customWidth="1"/>
    <col min="5374" max="5374" width="47.42578125" style="2" customWidth="1"/>
    <col min="5375" max="5379" width="11.85546875" style="2" customWidth="1"/>
    <col min="5380" max="5380" width="47.42578125" style="2" customWidth="1"/>
    <col min="5381" max="5384" width="12.28515625" style="2" customWidth="1"/>
    <col min="5385" max="5385" width="13" style="2" customWidth="1"/>
    <col min="5386" max="5386" width="47.42578125" style="2" customWidth="1"/>
    <col min="5387" max="5390" width="14.28515625" style="2" customWidth="1"/>
    <col min="5391" max="5391" width="47.42578125" style="2" customWidth="1"/>
    <col min="5392" max="5395" width="14.28515625" style="2" customWidth="1"/>
    <col min="5396" max="5396" width="47.42578125" style="2" customWidth="1"/>
    <col min="5397" max="5400" width="14.28515625" style="2" customWidth="1"/>
    <col min="5401" max="5401" width="47.42578125" style="2" customWidth="1"/>
    <col min="5402" max="5405" width="15.5703125" style="2" bestFit="1" customWidth="1"/>
    <col min="5406" max="5406" width="47.7109375" style="2" customWidth="1"/>
    <col min="5407" max="5408" width="14.28515625" style="2" customWidth="1"/>
    <col min="5409" max="5409" width="15.5703125" style="2" bestFit="1" customWidth="1"/>
    <col min="5410" max="5410" width="14.28515625" style="2" customWidth="1"/>
    <col min="5411" max="5411" width="49.85546875" style="2" customWidth="1"/>
    <col min="5412" max="5413" width="14.28515625" style="2" customWidth="1"/>
    <col min="5414" max="5414" width="15.5703125" style="2" bestFit="1" customWidth="1"/>
    <col min="5415" max="5415" width="14.28515625" style="2" customWidth="1"/>
    <col min="5416" max="5416" width="9.140625" style="2" customWidth="1"/>
    <col min="5417" max="5417" width="57.42578125" style="2" bestFit="1" customWidth="1"/>
    <col min="5418" max="5419" width="13.7109375" style="2" bestFit="1" customWidth="1"/>
    <col min="5420" max="5425" width="12.140625" style="2" bestFit="1" customWidth="1"/>
    <col min="5426" max="5438" width="13.42578125" style="2" bestFit="1" customWidth="1"/>
    <col min="5439" max="5439" width="12.42578125" style="2" bestFit="1" customWidth="1"/>
    <col min="5440" max="5446" width="13.7109375" style="2" bestFit="1" customWidth="1"/>
    <col min="5447" max="5447" width="12.140625" style="2" bestFit="1" customWidth="1"/>
    <col min="5448" max="5451" width="13.42578125" style="2" bestFit="1" customWidth="1"/>
    <col min="5452" max="5455" width="12.140625" style="2" bestFit="1" customWidth="1"/>
    <col min="5456" max="5582" width="9.140625" style="2" customWidth="1"/>
    <col min="5583" max="5583" width="47.42578125" style="2" customWidth="1"/>
    <col min="5584" max="5588" width="10.7109375" style="2" customWidth="1"/>
    <col min="5589" max="5589" width="47.42578125" style="2" customWidth="1"/>
    <col min="5590" max="5594" width="10.85546875" style="2" customWidth="1"/>
    <col min="5595" max="5595" width="47.42578125" style="2" customWidth="1"/>
    <col min="5596" max="5600" width="11.85546875" style="2" customWidth="1"/>
    <col min="5601" max="5601" width="47.42578125" style="2" customWidth="1"/>
    <col min="5602" max="5605" width="12.28515625" style="2" customWidth="1"/>
    <col min="5606" max="5606" width="13" style="2" customWidth="1"/>
    <col min="5607" max="5607" width="47.42578125" style="2" customWidth="1"/>
    <col min="5608" max="5611" width="14.28515625" style="2" customWidth="1"/>
    <col min="5612" max="5612" width="47.42578125" style="2" customWidth="1"/>
    <col min="5613" max="5616" width="14.28515625" style="2" customWidth="1"/>
    <col min="5617" max="5617" width="47.42578125" style="2"/>
    <col min="5618" max="5618" width="47.42578125" style="2" customWidth="1"/>
    <col min="5619" max="5623" width="10.7109375" style="2" customWidth="1"/>
    <col min="5624" max="5624" width="47.42578125" style="2" customWidth="1"/>
    <col min="5625" max="5629" width="10.85546875" style="2" customWidth="1"/>
    <col min="5630" max="5630" width="47.42578125" style="2" customWidth="1"/>
    <col min="5631" max="5635" width="11.85546875" style="2" customWidth="1"/>
    <col min="5636" max="5636" width="47.42578125" style="2" customWidth="1"/>
    <col min="5637" max="5640" width="12.28515625" style="2" customWidth="1"/>
    <col min="5641" max="5641" width="13" style="2" customWidth="1"/>
    <col min="5642" max="5642" width="47.42578125" style="2" customWidth="1"/>
    <col min="5643" max="5646" width="14.28515625" style="2" customWidth="1"/>
    <col min="5647" max="5647" width="47.42578125" style="2" customWidth="1"/>
    <col min="5648" max="5651" width="14.28515625" style="2" customWidth="1"/>
    <col min="5652" max="5652" width="47.42578125" style="2" customWidth="1"/>
    <col min="5653" max="5656" width="14.28515625" style="2" customWidth="1"/>
    <col min="5657" max="5657" width="47.42578125" style="2" customWidth="1"/>
    <col min="5658" max="5661" width="15.5703125" style="2" bestFit="1" customWidth="1"/>
    <col min="5662" max="5662" width="47.7109375" style="2" customWidth="1"/>
    <col min="5663" max="5664" width="14.28515625" style="2" customWidth="1"/>
    <col min="5665" max="5665" width="15.5703125" style="2" bestFit="1" customWidth="1"/>
    <col min="5666" max="5666" width="14.28515625" style="2" customWidth="1"/>
    <col min="5667" max="5667" width="49.85546875" style="2" customWidth="1"/>
    <col min="5668" max="5669" width="14.28515625" style="2" customWidth="1"/>
    <col min="5670" max="5670" width="15.5703125" style="2" bestFit="1" customWidth="1"/>
    <col min="5671" max="5671" width="14.28515625" style="2" customWidth="1"/>
    <col min="5672" max="5672" width="9.140625" style="2" customWidth="1"/>
    <col min="5673" max="5673" width="57.42578125" style="2" bestFit="1" customWidth="1"/>
    <col min="5674" max="5675" width="13.7109375" style="2" bestFit="1" customWidth="1"/>
    <col min="5676" max="5681" width="12.140625" style="2" bestFit="1" customWidth="1"/>
    <col min="5682" max="5694" width="13.42578125" style="2" bestFit="1" customWidth="1"/>
    <col min="5695" max="5695" width="12.42578125" style="2" bestFit="1" customWidth="1"/>
    <col min="5696" max="5702" width="13.7109375" style="2" bestFit="1" customWidth="1"/>
    <col min="5703" max="5703" width="12.140625" style="2" bestFit="1" customWidth="1"/>
    <col min="5704" max="5707" width="13.42578125" style="2" bestFit="1" customWidth="1"/>
    <col min="5708" max="5711" width="12.140625" style="2" bestFit="1" customWidth="1"/>
    <col min="5712" max="5838" width="9.140625" style="2" customWidth="1"/>
    <col min="5839" max="5839" width="47.42578125" style="2" customWidth="1"/>
    <col min="5840" max="5844" width="10.7109375" style="2" customWidth="1"/>
    <col min="5845" max="5845" width="47.42578125" style="2" customWidth="1"/>
    <col min="5846" max="5850" width="10.85546875" style="2" customWidth="1"/>
    <col min="5851" max="5851" width="47.42578125" style="2" customWidth="1"/>
    <col min="5852" max="5856" width="11.85546875" style="2" customWidth="1"/>
    <col min="5857" max="5857" width="47.42578125" style="2" customWidth="1"/>
    <col min="5858" max="5861" width="12.28515625" style="2" customWidth="1"/>
    <col min="5862" max="5862" width="13" style="2" customWidth="1"/>
    <col min="5863" max="5863" width="47.42578125" style="2" customWidth="1"/>
    <col min="5864" max="5867" width="14.28515625" style="2" customWidth="1"/>
    <col min="5868" max="5868" width="47.42578125" style="2" customWidth="1"/>
    <col min="5869" max="5872" width="14.28515625" style="2" customWidth="1"/>
    <col min="5873" max="5873" width="47.42578125" style="2"/>
    <col min="5874" max="5874" width="47.42578125" style="2" customWidth="1"/>
    <col min="5875" max="5879" width="10.7109375" style="2" customWidth="1"/>
    <col min="5880" max="5880" width="47.42578125" style="2" customWidth="1"/>
    <col min="5881" max="5885" width="10.85546875" style="2" customWidth="1"/>
    <col min="5886" max="5886" width="47.42578125" style="2" customWidth="1"/>
    <col min="5887" max="5891" width="11.85546875" style="2" customWidth="1"/>
    <col min="5892" max="5892" width="47.42578125" style="2" customWidth="1"/>
    <col min="5893" max="5896" width="12.28515625" style="2" customWidth="1"/>
    <col min="5897" max="5897" width="13" style="2" customWidth="1"/>
    <col min="5898" max="5898" width="47.42578125" style="2" customWidth="1"/>
    <col min="5899" max="5902" width="14.28515625" style="2" customWidth="1"/>
    <col min="5903" max="5903" width="47.42578125" style="2" customWidth="1"/>
    <col min="5904" max="5907" width="14.28515625" style="2" customWidth="1"/>
    <col min="5908" max="5908" width="47.42578125" style="2" customWidth="1"/>
    <col min="5909" max="5912" width="14.28515625" style="2" customWidth="1"/>
    <col min="5913" max="5913" width="47.42578125" style="2" customWidth="1"/>
    <col min="5914" max="5917" width="15.5703125" style="2" bestFit="1" customWidth="1"/>
    <col min="5918" max="5918" width="47.7109375" style="2" customWidth="1"/>
    <col min="5919" max="5920" width="14.28515625" style="2" customWidth="1"/>
    <col min="5921" max="5921" width="15.5703125" style="2" bestFit="1" customWidth="1"/>
    <col min="5922" max="5922" width="14.28515625" style="2" customWidth="1"/>
    <col min="5923" max="5923" width="49.85546875" style="2" customWidth="1"/>
    <col min="5924" max="5925" width="14.28515625" style="2" customWidth="1"/>
    <col min="5926" max="5926" width="15.5703125" style="2" bestFit="1" customWidth="1"/>
    <col min="5927" max="5927" width="14.28515625" style="2" customWidth="1"/>
    <col min="5928" max="5928" width="9.140625" style="2" customWidth="1"/>
    <col min="5929" max="5929" width="57.42578125" style="2" bestFit="1" customWidth="1"/>
    <col min="5930" max="5931" width="13.7109375" style="2" bestFit="1" customWidth="1"/>
    <col min="5932" max="5937" width="12.140625" style="2" bestFit="1" customWidth="1"/>
    <col min="5938" max="5950" width="13.42578125" style="2" bestFit="1" customWidth="1"/>
    <col min="5951" max="5951" width="12.42578125" style="2" bestFit="1" customWidth="1"/>
    <col min="5952" max="5958" width="13.7109375" style="2" bestFit="1" customWidth="1"/>
    <col min="5959" max="5959" width="12.140625" style="2" bestFit="1" customWidth="1"/>
    <col min="5960" max="5963" width="13.42578125" style="2" bestFit="1" customWidth="1"/>
    <col min="5964" max="5967" width="12.140625" style="2" bestFit="1" customWidth="1"/>
    <col min="5968" max="6094" width="9.140625" style="2" customWidth="1"/>
    <col min="6095" max="6095" width="47.42578125" style="2" customWidth="1"/>
    <col min="6096" max="6100" width="10.7109375" style="2" customWidth="1"/>
    <col min="6101" max="6101" width="47.42578125" style="2" customWidth="1"/>
    <col min="6102" max="6106" width="10.85546875" style="2" customWidth="1"/>
    <col min="6107" max="6107" width="47.42578125" style="2" customWidth="1"/>
    <col min="6108" max="6112" width="11.85546875" style="2" customWidth="1"/>
    <col min="6113" max="6113" width="47.42578125" style="2" customWidth="1"/>
    <col min="6114" max="6117" width="12.28515625" style="2" customWidth="1"/>
    <col min="6118" max="6118" width="13" style="2" customWidth="1"/>
    <col min="6119" max="6119" width="47.42578125" style="2" customWidth="1"/>
    <col min="6120" max="6123" width="14.28515625" style="2" customWidth="1"/>
    <col min="6124" max="6124" width="47.42578125" style="2" customWidth="1"/>
    <col min="6125" max="6128" width="14.28515625" style="2" customWidth="1"/>
    <col min="6129" max="6129" width="47.42578125" style="2"/>
    <col min="6130" max="6130" width="47.42578125" style="2" customWidth="1"/>
    <col min="6131" max="6135" width="10.7109375" style="2" customWidth="1"/>
    <col min="6136" max="6136" width="47.42578125" style="2" customWidth="1"/>
    <col min="6137" max="6141" width="10.85546875" style="2" customWidth="1"/>
    <col min="6142" max="6142" width="47.42578125" style="2" customWidth="1"/>
    <col min="6143" max="6147" width="11.85546875" style="2" customWidth="1"/>
    <col min="6148" max="6148" width="47.42578125" style="2" customWidth="1"/>
    <col min="6149" max="6152" width="12.28515625" style="2" customWidth="1"/>
    <col min="6153" max="6153" width="13" style="2" customWidth="1"/>
    <col min="6154" max="6154" width="47.42578125" style="2" customWidth="1"/>
    <col min="6155" max="6158" width="14.28515625" style="2" customWidth="1"/>
    <col min="6159" max="6159" width="47.42578125" style="2" customWidth="1"/>
    <col min="6160" max="6163" width="14.28515625" style="2" customWidth="1"/>
    <col min="6164" max="6164" width="47.42578125" style="2" customWidth="1"/>
    <col min="6165" max="6168" width="14.28515625" style="2" customWidth="1"/>
    <col min="6169" max="6169" width="47.42578125" style="2" customWidth="1"/>
    <col min="6170" max="6173" width="15.5703125" style="2" bestFit="1" customWidth="1"/>
    <col min="6174" max="6174" width="47.7109375" style="2" customWidth="1"/>
    <col min="6175" max="6176" width="14.28515625" style="2" customWidth="1"/>
    <col min="6177" max="6177" width="15.5703125" style="2" bestFit="1" customWidth="1"/>
    <col min="6178" max="6178" width="14.28515625" style="2" customWidth="1"/>
    <col min="6179" max="6179" width="49.85546875" style="2" customWidth="1"/>
    <col min="6180" max="6181" width="14.28515625" style="2" customWidth="1"/>
    <col min="6182" max="6182" width="15.5703125" style="2" bestFit="1" customWidth="1"/>
    <col min="6183" max="6183" width="14.28515625" style="2" customWidth="1"/>
    <col min="6184" max="6184" width="9.140625" style="2" customWidth="1"/>
    <col min="6185" max="6185" width="57.42578125" style="2" bestFit="1" customWidth="1"/>
    <col min="6186" max="6187" width="13.7109375" style="2" bestFit="1" customWidth="1"/>
    <col min="6188" max="6193" width="12.140625" style="2" bestFit="1" customWidth="1"/>
    <col min="6194" max="6206" width="13.42578125" style="2" bestFit="1" customWidth="1"/>
    <col min="6207" max="6207" width="12.42578125" style="2" bestFit="1" customWidth="1"/>
    <col min="6208" max="6214" width="13.7109375" style="2" bestFit="1" customWidth="1"/>
    <col min="6215" max="6215" width="12.140625" style="2" bestFit="1" customWidth="1"/>
    <col min="6216" max="6219" width="13.42578125" style="2" bestFit="1" customWidth="1"/>
    <col min="6220" max="6223" width="12.140625" style="2" bestFit="1" customWidth="1"/>
    <col min="6224" max="6350" width="9.140625" style="2" customWidth="1"/>
    <col min="6351" max="6351" width="47.42578125" style="2" customWidth="1"/>
    <col min="6352" max="6356" width="10.7109375" style="2" customWidth="1"/>
    <col min="6357" max="6357" width="47.42578125" style="2" customWidth="1"/>
    <col min="6358" max="6362" width="10.85546875" style="2" customWidth="1"/>
    <col min="6363" max="6363" width="47.42578125" style="2" customWidth="1"/>
    <col min="6364" max="6368" width="11.85546875" style="2" customWidth="1"/>
    <col min="6369" max="6369" width="47.42578125" style="2" customWidth="1"/>
    <col min="6370" max="6373" width="12.28515625" style="2" customWidth="1"/>
    <col min="6374" max="6374" width="13" style="2" customWidth="1"/>
    <col min="6375" max="6375" width="47.42578125" style="2" customWidth="1"/>
    <col min="6376" max="6379" width="14.28515625" style="2" customWidth="1"/>
    <col min="6380" max="6380" width="47.42578125" style="2" customWidth="1"/>
    <col min="6381" max="6384" width="14.28515625" style="2" customWidth="1"/>
    <col min="6385" max="6385" width="47.42578125" style="2"/>
    <col min="6386" max="6386" width="47.42578125" style="2" customWidth="1"/>
    <col min="6387" max="6391" width="10.7109375" style="2" customWidth="1"/>
    <col min="6392" max="6392" width="47.42578125" style="2" customWidth="1"/>
    <col min="6393" max="6397" width="10.85546875" style="2" customWidth="1"/>
    <col min="6398" max="6398" width="47.42578125" style="2" customWidth="1"/>
    <col min="6399" max="6403" width="11.85546875" style="2" customWidth="1"/>
    <col min="6404" max="6404" width="47.42578125" style="2" customWidth="1"/>
    <col min="6405" max="6408" width="12.28515625" style="2" customWidth="1"/>
    <col min="6409" max="6409" width="13" style="2" customWidth="1"/>
    <col min="6410" max="6410" width="47.42578125" style="2" customWidth="1"/>
    <col min="6411" max="6414" width="14.28515625" style="2" customWidth="1"/>
    <col min="6415" max="6415" width="47.42578125" style="2" customWidth="1"/>
    <col min="6416" max="6419" width="14.28515625" style="2" customWidth="1"/>
    <col min="6420" max="6420" width="47.42578125" style="2" customWidth="1"/>
    <col min="6421" max="6424" width="14.28515625" style="2" customWidth="1"/>
    <col min="6425" max="6425" width="47.42578125" style="2" customWidth="1"/>
    <col min="6426" max="6429" width="15.5703125" style="2" bestFit="1" customWidth="1"/>
    <col min="6430" max="6430" width="47.7109375" style="2" customWidth="1"/>
    <col min="6431" max="6432" width="14.28515625" style="2" customWidth="1"/>
    <col min="6433" max="6433" width="15.5703125" style="2" bestFit="1" customWidth="1"/>
    <col min="6434" max="6434" width="14.28515625" style="2" customWidth="1"/>
    <col min="6435" max="6435" width="49.85546875" style="2" customWidth="1"/>
    <col min="6436" max="6437" width="14.28515625" style="2" customWidth="1"/>
    <col min="6438" max="6438" width="15.5703125" style="2" bestFit="1" customWidth="1"/>
    <col min="6439" max="6439" width="14.28515625" style="2" customWidth="1"/>
    <col min="6440" max="6440" width="9.140625" style="2" customWidth="1"/>
    <col min="6441" max="6441" width="57.42578125" style="2" bestFit="1" customWidth="1"/>
    <col min="6442" max="6443" width="13.7109375" style="2" bestFit="1" customWidth="1"/>
    <col min="6444" max="6449" width="12.140625" style="2" bestFit="1" customWidth="1"/>
    <col min="6450" max="6462" width="13.42578125" style="2" bestFit="1" customWidth="1"/>
    <col min="6463" max="6463" width="12.42578125" style="2" bestFit="1" customWidth="1"/>
    <col min="6464" max="6470" width="13.7109375" style="2" bestFit="1" customWidth="1"/>
    <col min="6471" max="6471" width="12.140625" style="2" bestFit="1" customWidth="1"/>
    <col min="6472" max="6475" width="13.42578125" style="2" bestFit="1" customWidth="1"/>
    <col min="6476" max="6479" width="12.140625" style="2" bestFit="1" customWidth="1"/>
    <col min="6480" max="6606" width="9.140625" style="2" customWidth="1"/>
    <col min="6607" max="6607" width="47.42578125" style="2" customWidth="1"/>
    <col min="6608" max="6612" width="10.7109375" style="2" customWidth="1"/>
    <col min="6613" max="6613" width="47.42578125" style="2" customWidth="1"/>
    <col min="6614" max="6618" width="10.85546875" style="2" customWidth="1"/>
    <col min="6619" max="6619" width="47.42578125" style="2" customWidth="1"/>
    <col min="6620" max="6624" width="11.85546875" style="2" customWidth="1"/>
    <col min="6625" max="6625" width="47.42578125" style="2" customWidth="1"/>
    <col min="6626" max="6629" width="12.28515625" style="2" customWidth="1"/>
    <col min="6630" max="6630" width="13" style="2" customWidth="1"/>
    <col min="6631" max="6631" width="47.42578125" style="2" customWidth="1"/>
    <col min="6632" max="6635" width="14.28515625" style="2" customWidth="1"/>
    <col min="6636" max="6636" width="47.42578125" style="2" customWidth="1"/>
    <col min="6637" max="6640" width="14.28515625" style="2" customWidth="1"/>
    <col min="6641" max="6641" width="47.42578125" style="2"/>
    <col min="6642" max="6642" width="47.42578125" style="2" customWidth="1"/>
    <col min="6643" max="6647" width="10.7109375" style="2" customWidth="1"/>
    <col min="6648" max="6648" width="47.42578125" style="2" customWidth="1"/>
    <col min="6649" max="6653" width="10.85546875" style="2" customWidth="1"/>
    <col min="6654" max="6654" width="47.42578125" style="2" customWidth="1"/>
    <col min="6655" max="6659" width="11.85546875" style="2" customWidth="1"/>
    <col min="6660" max="6660" width="47.42578125" style="2" customWidth="1"/>
    <col min="6661" max="6664" width="12.28515625" style="2" customWidth="1"/>
    <col min="6665" max="6665" width="13" style="2" customWidth="1"/>
    <col min="6666" max="6666" width="47.42578125" style="2" customWidth="1"/>
    <col min="6667" max="6670" width="14.28515625" style="2" customWidth="1"/>
    <col min="6671" max="6671" width="47.42578125" style="2" customWidth="1"/>
    <col min="6672" max="6675" width="14.28515625" style="2" customWidth="1"/>
    <col min="6676" max="6676" width="47.42578125" style="2" customWidth="1"/>
    <col min="6677" max="6680" width="14.28515625" style="2" customWidth="1"/>
    <col min="6681" max="6681" width="47.42578125" style="2" customWidth="1"/>
    <col min="6682" max="6685" width="15.5703125" style="2" bestFit="1" customWidth="1"/>
    <col min="6686" max="6686" width="47.7109375" style="2" customWidth="1"/>
    <col min="6687" max="6688" width="14.28515625" style="2" customWidth="1"/>
    <col min="6689" max="6689" width="15.5703125" style="2" bestFit="1" customWidth="1"/>
    <col min="6690" max="6690" width="14.28515625" style="2" customWidth="1"/>
    <col min="6691" max="6691" width="49.85546875" style="2" customWidth="1"/>
    <col min="6692" max="6693" width="14.28515625" style="2" customWidth="1"/>
    <col min="6694" max="6694" width="15.5703125" style="2" bestFit="1" customWidth="1"/>
    <col min="6695" max="6695" width="14.28515625" style="2" customWidth="1"/>
    <col min="6696" max="6696" width="9.140625" style="2" customWidth="1"/>
    <col min="6697" max="6697" width="57.42578125" style="2" bestFit="1" customWidth="1"/>
    <col min="6698" max="6699" width="13.7109375" style="2" bestFit="1" customWidth="1"/>
    <col min="6700" max="6705" width="12.140625" style="2" bestFit="1" customWidth="1"/>
    <col min="6706" max="6718" width="13.42578125" style="2" bestFit="1" customWidth="1"/>
    <col min="6719" max="6719" width="12.42578125" style="2" bestFit="1" customWidth="1"/>
    <col min="6720" max="6726" width="13.7109375" style="2" bestFit="1" customWidth="1"/>
    <col min="6727" max="6727" width="12.140625" style="2" bestFit="1" customWidth="1"/>
    <col min="6728" max="6731" width="13.42578125" style="2" bestFit="1" customWidth="1"/>
    <col min="6732" max="6735" width="12.140625" style="2" bestFit="1" customWidth="1"/>
    <col min="6736" max="6862" width="9.140625" style="2" customWidth="1"/>
    <col min="6863" max="6863" width="47.42578125" style="2" customWidth="1"/>
    <col min="6864" max="6868" width="10.7109375" style="2" customWidth="1"/>
    <col min="6869" max="6869" width="47.42578125" style="2" customWidth="1"/>
    <col min="6870" max="6874" width="10.85546875" style="2" customWidth="1"/>
    <col min="6875" max="6875" width="47.42578125" style="2" customWidth="1"/>
    <col min="6876" max="6880" width="11.85546875" style="2" customWidth="1"/>
    <col min="6881" max="6881" width="47.42578125" style="2" customWidth="1"/>
    <col min="6882" max="6885" width="12.28515625" style="2" customWidth="1"/>
    <col min="6886" max="6886" width="13" style="2" customWidth="1"/>
    <col min="6887" max="6887" width="47.42578125" style="2" customWidth="1"/>
    <col min="6888" max="6891" width="14.28515625" style="2" customWidth="1"/>
    <col min="6892" max="6892" width="47.42578125" style="2" customWidth="1"/>
    <col min="6893" max="6896" width="14.28515625" style="2" customWidth="1"/>
    <col min="6897" max="6897" width="47.42578125" style="2"/>
    <col min="6898" max="6898" width="47.42578125" style="2" customWidth="1"/>
    <col min="6899" max="6903" width="10.7109375" style="2" customWidth="1"/>
    <col min="6904" max="6904" width="47.42578125" style="2" customWidth="1"/>
    <col min="6905" max="6909" width="10.85546875" style="2" customWidth="1"/>
    <col min="6910" max="6910" width="47.42578125" style="2" customWidth="1"/>
    <col min="6911" max="6915" width="11.85546875" style="2" customWidth="1"/>
    <col min="6916" max="6916" width="47.42578125" style="2" customWidth="1"/>
    <col min="6917" max="6920" width="12.28515625" style="2" customWidth="1"/>
    <col min="6921" max="6921" width="13" style="2" customWidth="1"/>
    <col min="6922" max="6922" width="47.42578125" style="2" customWidth="1"/>
    <col min="6923" max="6926" width="14.28515625" style="2" customWidth="1"/>
    <col min="6927" max="6927" width="47.42578125" style="2" customWidth="1"/>
    <col min="6928" max="6931" width="14.28515625" style="2" customWidth="1"/>
    <col min="6932" max="6932" width="47.42578125" style="2" customWidth="1"/>
    <col min="6933" max="6936" width="14.28515625" style="2" customWidth="1"/>
    <col min="6937" max="6937" width="47.42578125" style="2" customWidth="1"/>
    <col min="6938" max="6941" width="15.5703125" style="2" bestFit="1" customWidth="1"/>
    <col min="6942" max="6942" width="47.7109375" style="2" customWidth="1"/>
    <col min="6943" max="6944" width="14.28515625" style="2" customWidth="1"/>
    <col min="6945" max="6945" width="15.5703125" style="2" bestFit="1" customWidth="1"/>
    <col min="6946" max="6946" width="14.28515625" style="2" customWidth="1"/>
    <col min="6947" max="6947" width="49.85546875" style="2" customWidth="1"/>
    <col min="6948" max="6949" width="14.28515625" style="2" customWidth="1"/>
    <col min="6950" max="6950" width="15.5703125" style="2" bestFit="1" customWidth="1"/>
    <col min="6951" max="6951" width="14.28515625" style="2" customWidth="1"/>
    <col min="6952" max="6952" width="9.140625" style="2" customWidth="1"/>
    <col min="6953" max="6953" width="57.42578125" style="2" bestFit="1" customWidth="1"/>
    <col min="6954" max="6955" width="13.7109375" style="2" bestFit="1" customWidth="1"/>
    <col min="6956" max="6961" width="12.140625" style="2" bestFit="1" customWidth="1"/>
    <col min="6962" max="6974" width="13.42578125" style="2" bestFit="1" customWidth="1"/>
    <col min="6975" max="6975" width="12.42578125" style="2" bestFit="1" customWidth="1"/>
    <col min="6976" max="6982" width="13.7109375" style="2" bestFit="1" customWidth="1"/>
    <col min="6983" max="6983" width="12.140625" style="2" bestFit="1" customWidth="1"/>
    <col min="6984" max="6987" width="13.42578125" style="2" bestFit="1" customWidth="1"/>
    <col min="6988" max="6991" width="12.140625" style="2" bestFit="1" customWidth="1"/>
    <col min="6992" max="7118" width="9.140625" style="2" customWidth="1"/>
    <col min="7119" max="7119" width="47.42578125" style="2" customWidth="1"/>
    <col min="7120" max="7124" width="10.7109375" style="2" customWidth="1"/>
    <col min="7125" max="7125" width="47.42578125" style="2" customWidth="1"/>
    <col min="7126" max="7130" width="10.85546875" style="2" customWidth="1"/>
    <col min="7131" max="7131" width="47.42578125" style="2" customWidth="1"/>
    <col min="7132" max="7136" width="11.85546875" style="2" customWidth="1"/>
    <col min="7137" max="7137" width="47.42578125" style="2" customWidth="1"/>
    <col min="7138" max="7141" width="12.28515625" style="2" customWidth="1"/>
    <col min="7142" max="7142" width="13" style="2" customWidth="1"/>
    <col min="7143" max="7143" width="47.42578125" style="2" customWidth="1"/>
    <col min="7144" max="7147" width="14.28515625" style="2" customWidth="1"/>
    <col min="7148" max="7148" width="47.42578125" style="2" customWidth="1"/>
    <col min="7149" max="7152" width="14.28515625" style="2" customWidth="1"/>
    <col min="7153" max="7153" width="47.42578125" style="2"/>
    <col min="7154" max="7154" width="47.42578125" style="2" customWidth="1"/>
    <col min="7155" max="7159" width="10.7109375" style="2" customWidth="1"/>
    <col min="7160" max="7160" width="47.42578125" style="2" customWidth="1"/>
    <col min="7161" max="7165" width="10.85546875" style="2" customWidth="1"/>
    <col min="7166" max="7166" width="47.42578125" style="2" customWidth="1"/>
    <col min="7167" max="7171" width="11.85546875" style="2" customWidth="1"/>
    <col min="7172" max="7172" width="47.42578125" style="2" customWidth="1"/>
    <col min="7173" max="7176" width="12.28515625" style="2" customWidth="1"/>
    <col min="7177" max="7177" width="13" style="2" customWidth="1"/>
    <col min="7178" max="7178" width="47.42578125" style="2" customWidth="1"/>
    <col min="7179" max="7182" width="14.28515625" style="2" customWidth="1"/>
    <col min="7183" max="7183" width="47.42578125" style="2" customWidth="1"/>
    <col min="7184" max="7187" width="14.28515625" style="2" customWidth="1"/>
    <col min="7188" max="7188" width="47.42578125" style="2" customWidth="1"/>
    <col min="7189" max="7192" width="14.28515625" style="2" customWidth="1"/>
    <col min="7193" max="7193" width="47.42578125" style="2" customWidth="1"/>
    <col min="7194" max="7197" width="15.5703125" style="2" bestFit="1" customWidth="1"/>
    <col min="7198" max="7198" width="47.7109375" style="2" customWidth="1"/>
    <col min="7199" max="7200" width="14.28515625" style="2" customWidth="1"/>
    <col min="7201" max="7201" width="15.5703125" style="2" bestFit="1" customWidth="1"/>
    <col min="7202" max="7202" width="14.28515625" style="2" customWidth="1"/>
    <col min="7203" max="7203" width="49.85546875" style="2" customWidth="1"/>
    <col min="7204" max="7205" width="14.28515625" style="2" customWidth="1"/>
    <col min="7206" max="7206" width="15.5703125" style="2" bestFit="1" customWidth="1"/>
    <col min="7207" max="7207" width="14.28515625" style="2" customWidth="1"/>
    <col min="7208" max="7208" width="9.140625" style="2" customWidth="1"/>
    <col min="7209" max="7209" width="57.42578125" style="2" bestFit="1" customWidth="1"/>
    <col min="7210" max="7211" width="13.7109375" style="2" bestFit="1" customWidth="1"/>
    <col min="7212" max="7217" width="12.140625" style="2" bestFit="1" customWidth="1"/>
    <col min="7218" max="7230" width="13.42578125" style="2" bestFit="1" customWidth="1"/>
    <col min="7231" max="7231" width="12.42578125" style="2" bestFit="1" customWidth="1"/>
    <col min="7232" max="7238" width="13.7109375" style="2" bestFit="1" customWidth="1"/>
    <col min="7239" max="7239" width="12.140625" style="2" bestFit="1" customWidth="1"/>
    <col min="7240" max="7243" width="13.42578125" style="2" bestFit="1" customWidth="1"/>
    <col min="7244" max="7247" width="12.140625" style="2" bestFit="1" customWidth="1"/>
    <col min="7248" max="7374" width="9.140625" style="2" customWidth="1"/>
    <col min="7375" max="7375" width="47.42578125" style="2" customWidth="1"/>
    <col min="7376" max="7380" width="10.7109375" style="2" customWidth="1"/>
    <col min="7381" max="7381" width="47.42578125" style="2" customWidth="1"/>
    <col min="7382" max="7386" width="10.85546875" style="2" customWidth="1"/>
    <col min="7387" max="7387" width="47.42578125" style="2" customWidth="1"/>
    <col min="7388" max="7392" width="11.85546875" style="2" customWidth="1"/>
    <col min="7393" max="7393" width="47.42578125" style="2" customWidth="1"/>
    <col min="7394" max="7397" width="12.28515625" style="2" customWidth="1"/>
    <col min="7398" max="7398" width="13" style="2" customWidth="1"/>
    <col min="7399" max="7399" width="47.42578125" style="2" customWidth="1"/>
    <col min="7400" max="7403" width="14.28515625" style="2" customWidth="1"/>
    <col min="7404" max="7404" width="47.42578125" style="2" customWidth="1"/>
    <col min="7405" max="7408" width="14.28515625" style="2" customWidth="1"/>
    <col min="7409" max="7409" width="47.42578125" style="2"/>
    <col min="7410" max="7410" width="47.42578125" style="2" customWidth="1"/>
    <col min="7411" max="7415" width="10.7109375" style="2" customWidth="1"/>
    <col min="7416" max="7416" width="47.42578125" style="2" customWidth="1"/>
    <col min="7417" max="7421" width="10.85546875" style="2" customWidth="1"/>
    <col min="7422" max="7422" width="47.42578125" style="2" customWidth="1"/>
    <col min="7423" max="7427" width="11.85546875" style="2" customWidth="1"/>
    <col min="7428" max="7428" width="47.42578125" style="2" customWidth="1"/>
    <col min="7429" max="7432" width="12.28515625" style="2" customWidth="1"/>
    <col min="7433" max="7433" width="13" style="2" customWidth="1"/>
    <col min="7434" max="7434" width="47.42578125" style="2" customWidth="1"/>
    <col min="7435" max="7438" width="14.28515625" style="2" customWidth="1"/>
    <col min="7439" max="7439" width="47.42578125" style="2" customWidth="1"/>
    <col min="7440" max="7443" width="14.28515625" style="2" customWidth="1"/>
    <col min="7444" max="7444" width="47.42578125" style="2" customWidth="1"/>
    <col min="7445" max="7448" width="14.28515625" style="2" customWidth="1"/>
    <col min="7449" max="7449" width="47.42578125" style="2" customWidth="1"/>
    <col min="7450" max="7453" width="15.5703125" style="2" bestFit="1" customWidth="1"/>
    <col min="7454" max="7454" width="47.7109375" style="2" customWidth="1"/>
    <col min="7455" max="7456" width="14.28515625" style="2" customWidth="1"/>
    <col min="7457" max="7457" width="15.5703125" style="2" bestFit="1" customWidth="1"/>
    <col min="7458" max="7458" width="14.28515625" style="2" customWidth="1"/>
    <col min="7459" max="7459" width="49.85546875" style="2" customWidth="1"/>
    <col min="7460" max="7461" width="14.28515625" style="2" customWidth="1"/>
    <col min="7462" max="7462" width="15.5703125" style="2" bestFit="1" customWidth="1"/>
    <col min="7463" max="7463" width="14.28515625" style="2" customWidth="1"/>
    <col min="7464" max="7464" width="9.140625" style="2" customWidth="1"/>
    <col min="7465" max="7465" width="57.42578125" style="2" bestFit="1" customWidth="1"/>
    <col min="7466" max="7467" width="13.7109375" style="2" bestFit="1" customWidth="1"/>
    <col min="7468" max="7473" width="12.140625" style="2" bestFit="1" customWidth="1"/>
    <col min="7474" max="7486" width="13.42578125" style="2" bestFit="1" customWidth="1"/>
    <col min="7487" max="7487" width="12.42578125" style="2" bestFit="1" customWidth="1"/>
    <col min="7488" max="7494" width="13.7109375" style="2" bestFit="1" customWidth="1"/>
    <col min="7495" max="7495" width="12.140625" style="2" bestFit="1" customWidth="1"/>
    <col min="7496" max="7499" width="13.42578125" style="2" bestFit="1" customWidth="1"/>
    <col min="7500" max="7503" width="12.140625" style="2" bestFit="1" customWidth="1"/>
    <col min="7504" max="7630" width="9.140625" style="2" customWidth="1"/>
    <col min="7631" max="7631" width="47.42578125" style="2" customWidth="1"/>
    <col min="7632" max="7636" width="10.7109375" style="2" customWidth="1"/>
    <col min="7637" max="7637" width="47.42578125" style="2" customWidth="1"/>
    <col min="7638" max="7642" width="10.85546875" style="2" customWidth="1"/>
    <col min="7643" max="7643" width="47.42578125" style="2" customWidth="1"/>
    <col min="7644" max="7648" width="11.85546875" style="2" customWidth="1"/>
    <col min="7649" max="7649" width="47.42578125" style="2" customWidth="1"/>
    <col min="7650" max="7653" width="12.28515625" style="2" customWidth="1"/>
    <col min="7654" max="7654" width="13" style="2" customWidth="1"/>
    <col min="7655" max="7655" width="47.42578125" style="2" customWidth="1"/>
    <col min="7656" max="7659" width="14.28515625" style="2" customWidth="1"/>
    <col min="7660" max="7660" width="47.42578125" style="2" customWidth="1"/>
    <col min="7661" max="7664" width="14.28515625" style="2" customWidth="1"/>
    <col min="7665" max="7665" width="47.42578125" style="2"/>
    <col min="7666" max="7666" width="47.42578125" style="2" customWidth="1"/>
    <col min="7667" max="7671" width="10.7109375" style="2" customWidth="1"/>
    <col min="7672" max="7672" width="47.42578125" style="2" customWidth="1"/>
    <col min="7673" max="7677" width="10.85546875" style="2" customWidth="1"/>
    <col min="7678" max="7678" width="47.42578125" style="2" customWidth="1"/>
    <col min="7679" max="7683" width="11.85546875" style="2" customWidth="1"/>
    <col min="7684" max="7684" width="47.42578125" style="2" customWidth="1"/>
    <col min="7685" max="7688" width="12.28515625" style="2" customWidth="1"/>
    <col min="7689" max="7689" width="13" style="2" customWidth="1"/>
    <col min="7690" max="7690" width="47.42578125" style="2" customWidth="1"/>
    <col min="7691" max="7694" width="14.28515625" style="2" customWidth="1"/>
    <col min="7695" max="7695" width="47.42578125" style="2" customWidth="1"/>
    <col min="7696" max="7699" width="14.28515625" style="2" customWidth="1"/>
    <col min="7700" max="7700" width="47.42578125" style="2" customWidth="1"/>
    <col min="7701" max="7704" width="14.28515625" style="2" customWidth="1"/>
    <col min="7705" max="7705" width="47.42578125" style="2" customWidth="1"/>
    <col min="7706" max="7709" width="15.5703125" style="2" bestFit="1" customWidth="1"/>
    <col min="7710" max="7710" width="47.7109375" style="2" customWidth="1"/>
    <col min="7711" max="7712" width="14.28515625" style="2" customWidth="1"/>
    <col min="7713" max="7713" width="15.5703125" style="2" bestFit="1" customWidth="1"/>
    <col min="7714" max="7714" width="14.28515625" style="2" customWidth="1"/>
    <col min="7715" max="7715" width="49.85546875" style="2" customWidth="1"/>
    <col min="7716" max="7717" width="14.28515625" style="2" customWidth="1"/>
    <col min="7718" max="7718" width="15.5703125" style="2" bestFit="1" customWidth="1"/>
    <col min="7719" max="7719" width="14.28515625" style="2" customWidth="1"/>
    <col min="7720" max="7720" width="9.140625" style="2" customWidth="1"/>
    <col min="7721" max="7721" width="57.42578125" style="2" bestFit="1" customWidth="1"/>
    <col min="7722" max="7723" width="13.7109375" style="2" bestFit="1" customWidth="1"/>
    <col min="7724" max="7729" width="12.140625" style="2" bestFit="1" customWidth="1"/>
    <col min="7730" max="7742" width="13.42578125" style="2" bestFit="1" customWidth="1"/>
    <col min="7743" max="7743" width="12.42578125" style="2" bestFit="1" customWidth="1"/>
    <col min="7744" max="7750" width="13.7109375" style="2" bestFit="1" customWidth="1"/>
    <col min="7751" max="7751" width="12.140625" style="2" bestFit="1" customWidth="1"/>
    <col min="7752" max="7755" width="13.42578125" style="2" bestFit="1" customWidth="1"/>
    <col min="7756" max="7759" width="12.140625" style="2" bestFit="1" customWidth="1"/>
    <col min="7760" max="7886" width="9.140625" style="2" customWidth="1"/>
    <col min="7887" max="7887" width="47.42578125" style="2" customWidth="1"/>
    <col min="7888" max="7892" width="10.7109375" style="2" customWidth="1"/>
    <col min="7893" max="7893" width="47.42578125" style="2" customWidth="1"/>
    <col min="7894" max="7898" width="10.85546875" style="2" customWidth="1"/>
    <col min="7899" max="7899" width="47.42578125" style="2" customWidth="1"/>
    <col min="7900" max="7904" width="11.85546875" style="2" customWidth="1"/>
    <col min="7905" max="7905" width="47.42578125" style="2" customWidth="1"/>
    <col min="7906" max="7909" width="12.28515625" style="2" customWidth="1"/>
    <col min="7910" max="7910" width="13" style="2" customWidth="1"/>
    <col min="7911" max="7911" width="47.42578125" style="2" customWidth="1"/>
    <col min="7912" max="7915" width="14.28515625" style="2" customWidth="1"/>
    <col min="7916" max="7916" width="47.42578125" style="2" customWidth="1"/>
    <col min="7917" max="7920" width="14.28515625" style="2" customWidth="1"/>
    <col min="7921" max="7921" width="47.42578125" style="2"/>
    <col min="7922" max="7922" width="47.42578125" style="2" customWidth="1"/>
    <col min="7923" max="7927" width="10.7109375" style="2" customWidth="1"/>
    <col min="7928" max="7928" width="47.42578125" style="2" customWidth="1"/>
    <col min="7929" max="7933" width="10.85546875" style="2" customWidth="1"/>
    <col min="7934" max="7934" width="47.42578125" style="2" customWidth="1"/>
    <col min="7935" max="7939" width="11.85546875" style="2" customWidth="1"/>
    <col min="7940" max="7940" width="47.42578125" style="2" customWidth="1"/>
    <col min="7941" max="7944" width="12.28515625" style="2" customWidth="1"/>
    <col min="7945" max="7945" width="13" style="2" customWidth="1"/>
    <col min="7946" max="7946" width="47.42578125" style="2" customWidth="1"/>
    <col min="7947" max="7950" width="14.28515625" style="2" customWidth="1"/>
    <col min="7951" max="7951" width="47.42578125" style="2" customWidth="1"/>
    <col min="7952" max="7955" width="14.28515625" style="2" customWidth="1"/>
    <col min="7956" max="7956" width="47.42578125" style="2" customWidth="1"/>
    <col min="7957" max="7960" width="14.28515625" style="2" customWidth="1"/>
    <col min="7961" max="7961" width="47.42578125" style="2" customWidth="1"/>
    <col min="7962" max="7965" width="15.5703125" style="2" bestFit="1" customWidth="1"/>
    <col min="7966" max="7966" width="47.7109375" style="2" customWidth="1"/>
    <col min="7967" max="7968" width="14.28515625" style="2" customWidth="1"/>
    <col min="7969" max="7969" width="15.5703125" style="2" bestFit="1" customWidth="1"/>
    <col min="7970" max="7970" width="14.28515625" style="2" customWidth="1"/>
    <col min="7971" max="7971" width="49.85546875" style="2" customWidth="1"/>
    <col min="7972" max="7973" width="14.28515625" style="2" customWidth="1"/>
    <col min="7974" max="7974" width="15.5703125" style="2" bestFit="1" customWidth="1"/>
    <col min="7975" max="7975" width="14.28515625" style="2" customWidth="1"/>
    <col min="7976" max="7976" width="9.140625" style="2" customWidth="1"/>
    <col min="7977" max="7977" width="57.42578125" style="2" bestFit="1" customWidth="1"/>
    <col min="7978" max="7979" width="13.7109375" style="2" bestFit="1" customWidth="1"/>
    <col min="7980" max="7985" width="12.140625" style="2" bestFit="1" customWidth="1"/>
    <col min="7986" max="7998" width="13.42578125" style="2" bestFit="1" customWidth="1"/>
    <col min="7999" max="7999" width="12.42578125" style="2" bestFit="1" customWidth="1"/>
    <col min="8000" max="8006" width="13.7109375" style="2" bestFit="1" customWidth="1"/>
    <col min="8007" max="8007" width="12.140625" style="2" bestFit="1" customWidth="1"/>
    <col min="8008" max="8011" width="13.42578125" style="2" bestFit="1" customWidth="1"/>
    <col min="8012" max="8015" width="12.140625" style="2" bestFit="1" customWidth="1"/>
    <col min="8016" max="8142" width="9.140625" style="2" customWidth="1"/>
    <col min="8143" max="8143" width="47.42578125" style="2" customWidth="1"/>
    <col min="8144" max="8148" width="10.7109375" style="2" customWidth="1"/>
    <col min="8149" max="8149" width="47.42578125" style="2" customWidth="1"/>
    <col min="8150" max="8154" width="10.85546875" style="2" customWidth="1"/>
    <col min="8155" max="8155" width="47.42578125" style="2" customWidth="1"/>
    <col min="8156" max="8160" width="11.85546875" style="2" customWidth="1"/>
    <col min="8161" max="8161" width="47.42578125" style="2" customWidth="1"/>
    <col min="8162" max="8165" width="12.28515625" style="2" customWidth="1"/>
    <col min="8166" max="8166" width="13" style="2" customWidth="1"/>
    <col min="8167" max="8167" width="47.42578125" style="2" customWidth="1"/>
    <col min="8168" max="8171" width="14.28515625" style="2" customWidth="1"/>
    <col min="8172" max="8172" width="47.42578125" style="2" customWidth="1"/>
    <col min="8173" max="8176" width="14.28515625" style="2" customWidth="1"/>
    <col min="8177" max="8177" width="47.42578125" style="2"/>
    <col min="8178" max="8178" width="47.42578125" style="2" customWidth="1"/>
    <col min="8179" max="8183" width="10.7109375" style="2" customWidth="1"/>
    <col min="8184" max="8184" width="47.42578125" style="2" customWidth="1"/>
    <col min="8185" max="8189" width="10.85546875" style="2" customWidth="1"/>
    <col min="8190" max="8190" width="47.42578125" style="2" customWidth="1"/>
    <col min="8191" max="8195" width="11.85546875" style="2" customWidth="1"/>
    <col min="8196" max="8196" width="47.42578125" style="2" customWidth="1"/>
    <col min="8197" max="8200" width="12.28515625" style="2" customWidth="1"/>
    <col min="8201" max="8201" width="13" style="2" customWidth="1"/>
    <col min="8202" max="8202" width="47.42578125" style="2" customWidth="1"/>
    <col min="8203" max="8206" width="14.28515625" style="2" customWidth="1"/>
    <col min="8207" max="8207" width="47.42578125" style="2" customWidth="1"/>
    <col min="8208" max="8211" width="14.28515625" style="2" customWidth="1"/>
    <col min="8212" max="8212" width="47.42578125" style="2" customWidth="1"/>
    <col min="8213" max="8216" width="14.28515625" style="2" customWidth="1"/>
    <col min="8217" max="8217" width="47.42578125" style="2" customWidth="1"/>
    <col min="8218" max="8221" width="15.5703125" style="2" bestFit="1" customWidth="1"/>
    <col min="8222" max="8222" width="47.7109375" style="2" customWidth="1"/>
    <col min="8223" max="8224" width="14.28515625" style="2" customWidth="1"/>
    <col min="8225" max="8225" width="15.5703125" style="2" bestFit="1" customWidth="1"/>
    <col min="8226" max="8226" width="14.28515625" style="2" customWidth="1"/>
    <col min="8227" max="8227" width="49.85546875" style="2" customWidth="1"/>
    <col min="8228" max="8229" width="14.28515625" style="2" customWidth="1"/>
    <col min="8230" max="8230" width="15.5703125" style="2" bestFit="1" customWidth="1"/>
    <col min="8231" max="8231" width="14.28515625" style="2" customWidth="1"/>
    <col min="8232" max="8232" width="9.140625" style="2" customWidth="1"/>
    <col min="8233" max="8233" width="57.42578125" style="2" bestFit="1" customWidth="1"/>
    <col min="8234" max="8235" width="13.7109375" style="2" bestFit="1" customWidth="1"/>
    <col min="8236" max="8241" width="12.140625" style="2" bestFit="1" customWidth="1"/>
    <col min="8242" max="8254" width="13.42578125" style="2" bestFit="1" customWidth="1"/>
    <col min="8255" max="8255" width="12.42578125" style="2" bestFit="1" customWidth="1"/>
    <col min="8256" max="8262" width="13.7109375" style="2" bestFit="1" customWidth="1"/>
    <col min="8263" max="8263" width="12.140625" style="2" bestFit="1" customWidth="1"/>
    <col min="8264" max="8267" width="13.42578125" style="2" bestFit="1" customWidth="1"/>
    <col min="8268" max="8271" width="12.140625" style="2" bestFit="1" customWidth="1"/>
    <col min="8272" max="8398" width="9.140625" style="2" customWidth="1"/>
    <col min="8399" max="8399" width="47.42578125" style="2" customWidth="1"/>
    <col min="8400" max="8404" width="10.7109375" style="2" customWidth="1"/>
    <col min="8405" max="8405" width="47.42578125" style="2" customWidth="1"/>
    <col min="8406" max="8410" width="10.85546875" style="2" customWidth="1"/>
    <col min="8411" max="8411" width="47.42578125" style="2" customWidth="1"/>
    <col min="8412" max="8416" width="11.85546875" style="2" customWidth="1"/>
    <col min="8417" max="8417" width="47.42578125" style="2" customWidth="1"/>
    <col min="8418" max="8421" width="12.28515625" style="2" customWidth="1"/>
    <col min="8422" max="8422" width="13" style="2" customWidth="1"/>
    <col min="8423" max="8423" width="47.42578125" style="2" customWidth="1"/>
    <col min="8424" max="8427" width="14.28515625" style="2" customWidth="1"/>
    <col min="8428" max="8428" width="47.42578125" style="2" customWidth="1"/>
    <col min="8429" max="8432" width="14.28515625" style="2" customWidth="1"/>
    <col min="8433" max="8433" width="47.42578125" style="2"/>
    <col min="8434" max="8434" width="47.42578125" style="2" customWidth="1"/>
    <col min="8435" max="8439" width="10.7109375" style="2" customWidth="1"/>
    <col min="8440" max="8440" width="47.42578125" style="2" customWidth="1"/>
    <col min="8441" max="8445" width="10.85546875" style="2" customWidth="1"/>
    <col min="8446" max="8446" width="47.42578125" style="2" customWidth="1"/>
    <col min="8447" max="8451" width="11.85546875" style="2" customWidth="1"/>
    <col min="8452" max="8452" width="47.42578125" style="2" customWidth="1"/>
    <col min="8453" max="8456" width="12.28515625" style="2" customWidth="1"/>
    <col min="8457" max="8457" width="13" style="2" customWidth="1"/>
    <col min="8458" max="8458" width="47.42578125" style="2" customWidth="1"/>
    <col min="8459" max="8462" width="14.28515625" style="2" customWidth="1"/>
    <col min="8463" max="8463" width="47.42578125" style="2" customWidth="1"/>
    <col min="8464" max="8467" width="14.28515625" style="2" customWidth="1"/>
    <col min="8468" max="8468" width="47.42578125" style="2" customWidth="1"/>
    <col min="8469" max="8472" width="14.28515625" style="2" customWidth="1"/>
    <col min="8473" max="8473" width="47.42578125" style="2" customWidth="1"/>
    <col min="8474" max="8477" width="15.5703125" style="2" bestFit="1" customWidth="1"/>
    <col min="8478" max="8478" width="47.7109375" style="2" customWidth="1"/>
    <col min="8479" max="8480" width="14.28515625" style="2" customWidth="1"/>
    <col min="8481" max="8481" width="15.5703125" style="2" bestFit="1" customWidth="1"/>
    <col min="8482" max="8482" width="14.28515625" style="2" customWidth="1"/>
    <col min="8483" max="8483" width="49.85546875" style="2" customWidth="1"/>
    <col min="8484" max="8485" width="14.28515625" style="2" customWidth="1"/>
    <col min="8486" max="8486" width="15.5703125" style="2" bestFit="1" customWidth="1"/>
    <col min="8487" max="8487" width="14.28515625" style="2" customWidth="1"/>
    <col min="8488" max="8488" width="9.140625" style="2" customWidth="1"/>
    <col min="8489" max="8489" width="57.42578125" style="2" bestFit="1" customWidth="1"/>
    <col min="8490" max="8491" width="13.7109375" style="2" bestFit="1" customWidth="1"/>
    <col min="8492" max="8497" width="12.140625" style="2" bestFit="1" customWidth="1"/>
    <col min="8498" max="8510" width="13.42578125" style="2" bestFit="1" customWidth="1"/>
    <col min="8511" max="8511" width="12.42578125" style="2" bestFit="1" customWidth="1"/>
    <col min="8512" max="8518" width="13.7109375" style="2" bestFit="1" customWidth="1"/>
    <col min="8519" max="8519" width="12.140625" style="2" bestFit="1" customWidth="1"/>
    <col min="8520" max="8523" width="13.42578125" style="2" bestFit="1" customWidth="1"/>
    <col min="8524" max="8527" width="12.140625" style="2" bestFit="1" customWidth="1"/>
    <col min="8528" max="8654" width="9.140625" style="2" customWidth="1"/>
    <col min="8655" max="8655" width="47.42578125" style="2" customWidth="1"/>
    <col min="8656" max="8660" width="10.7109375" style="2" customWidth="1"/>
    <col min="8661" max="8661" width="47.42578125" style="2" customWidth="1"/>
    <col min="8662" max="8666" width="10.85546875" style="2" customWidth="1"/>
    <col min="8667" max="8667" width="47.42578125" style="2" customWidth="1"/>
    <col min="8668" max="8672" width="11.85546875" style="2" customWidth="1"/>
    <col min="8673" max="8673" width="47.42578125" style="2" customWidth="1"/>
    <col min="8674" max="8677" width="12.28515625" style="2" customWidth="1"/>
    <col min="8678" max="8678" width="13" style="2" customWidth="1"/>
    <col min="8679" max="8679" width="47.42578125" style="2" customWidth="1"/>
    <col min="8680" max="8683" width="14.28515625" style="2" customWidth="1"/>
    <col min="8684" max="8684" width="47.42578125" style="2" customWidth="1"/>
    <col min="8685" max="8688" width="14.28515625" style="2" customWidth="1"/>
    <col min="8689" max="8689" width="47.42578125" style="2"/>
    <col min="8690" max="8690" width="47.42578125" style="2" customWidth="1"/>
    <col min="8691" max="8695" width="10.7109375" style="2" customWidth="1"/>
    <col min="8696" max="8696" width="47.42578125" style="2" customWidth="1"/>
    <col min="8697" max="8701" width="10.85546875" style="2" customWidth="1"/>
    <col min="8702" max="8702" width="47.42578125" style="2" customWidth="1"/>
    <col min="8703" max="8707" width="11.85546875" style="2" customWidth="1"/>
    <col min="8708" max="8708" width="47.42578125" style="2" customWidth="1"/>
    <col min="8709" max="8712" width="12.28515625" style="2" customWidth="1"/>
    <col min="8713" max="8713" width="13" style="2" customWidth="1"/>
    <col min="8714" max="8714" width="47.42578125" style="2" customWidth="1"/>
    <col min="8715" max="8718" width="14.28515625" style="2" customWidth="1"/>
    <col min="8719" max="8719" width="47.42578125" style="2" customWidth="1"/>
    <col min="8720" max="8723" width="14.28515625" style="2" customWidth="1"/>
    <col min="8724" max="8724" width="47.42578125" style="2" customWidth="1"/>
    <col min="8725" max="8728" width="14.28515625" style="2" customWidth="1"/>
    <col min="8729" max="8729" width="47.42578125" style="2" customWidth="1"/>
    <col min="8730" max="8733" width="15.5703125" style="2" bestFit="1" customWidth="1"/>
    <col min="8734" max="8734" width="47.7109375" style="2" customWidth="1"/>
    <col min="8735" max="8736" width="14.28515625" style="2" customWidth="1"/>
    <col min="8737" max="8737" width="15.5703125" style="2" bestFit="1" customWidth="1"/>
    <col min="8738" max="8738" width="14.28515625" style="2" customWidth="1"/>
    <col min="8739" max="8739" width="49.85546875" style="2" customWidth="1"/>
    <col min="8740" max="8741" width="14.28515625" style="2" customWidth="1"/>
    <col min="8742" max="8742" width="15.5703125" style="2" bestFit="1" customWidth="1"/>
    <col min="8743" max="8743" width="14.28515625" style="2" customWidth="1"/>
    <col min="8744" max="8744" width="9.140625" style="2" customWidth="1"/>
    <col min="8745" max="8745" width="57.42578125" style="2" bestFit="1" customWidth="1"/>
    <col min="8746" max="8747" width="13.7109375" style="2" bestFit="1" customWidth="1"/>
    <col min="8748" max="8753" width="12.140625" style="2" bestFit="1" customWidth="1"/>
    <col min="8754" max="8766" width="13.42578125" style="2" bestFit="1" customWidth="1"/>
    <col min="8767" max="8767" width="12.42578125" style="2" bestFit="1" customWidth="1"/>
    <col min="8768" max="8774" width="13.7109375" style="2" bestFit="1" customWidth="1"/>
    <col min="8775" max="8775" width="12.140625" style="2" bestFit="1" customWidth="1"/>
    <col min="8776" max="8779" width="13.42578125" style="2" bestFit="1" customWidth="1"/>
    <col min="8780" max="8783" width="12.140625" style="2" bestFit="1" customWidth="1"/>
    <col min="8784" max="8910" width="9.140625" style="2" customWidth="1"/>
    <col min="8911" max="8911" width="47.42578125" style="2" customWidth="1"/>
    <col min="8912" max="8916" width="10.7109375" style="2" customWidth="1"/>
    <col min="8917" max="8917" width="47.42578125" style="2" customWidth="1"/>
    <col min="8918" max="8922" width="10.85546875" style="2" customWidth="1"/>
    <col min="8923" max="8923" width="47.42578125" style="2" customWidth="1"/>
    <col min="8924" max="8928" width="11.85546875" style="2" customWidth="1"/>
    <col min="8929" max="8929" width="47.42578125" style="2" customWidth="1"/>
    <col min="8930" max="8933" width="12.28515625" style="2" customWidth="1"/>
    <col min="8934" max="8934" width="13" style="2" customWidth="1"/>
    <col min="8935" max="8935" width="47.42578125" style="2" customWidth="1"/>
    <col min="8936" max="8939" width="14.28515625" style="2" customWidth="1"/>
    <col min="8940" max="8940" width="47.42578125" style="2" customWidth="1"/>
    <col min="8941" max="8944" width="14.28515625" style="2" customWidth="1"/>
    <col min="8945" max="8945" width="47.42578125" style="2"/>
    <col min="8946" max="8946" width="47.42578125" style="2" customWidth="1"/>
    <col min="8947" max="8951" width="10.7109375" style="2" customWidth="1"/>
    <col min="8952" max="8952" width="47.42578125" style="2" customWidth="1"/>
    <col min="8953" max="8957" width="10.85546875" style="2" customWidth="1"/>
    <col min="8958" max="8958" width="47.42578125" style="2" customWidth="1"/>
    <col min="8959" max="8963" width="11.85546875" style="2" customWidth="1"/>
    <col min="8964" max="8964" width="47.42578125" style="2" customWidth="1"/>
    <col min="8965" max="8968" width="12.28515625" style="2" customWidth="1"/>
    <col min="8969" max="8969" width="13" style="2" customWidth="1"/>
    <col min="8970" max="8970" width="47.42578125" style="2" customWidth="1"/>
    <col min="8971" max="8974" width="14.28515625" style="2" customWidth="1"/>
    <col min="8975" max="8975" width="47.42578125" style="2" customWidth="1"/>
    <col min="8976" max="8979" width="14.28515625" style="2" customWidth="1"/>
    <col min="8980" max="8980" width="47.42578125" style="2" customWidth="1"/>
    <col min="8981" max="8984" width="14.28515625" style="2" customWidth="1"/>
    <col min="8985" max="8985" width="47.42578125" style="2" customWidth="1"/>
    <col min="8986" max="8989" width="15.5703125" style="2" bestFit="1" customWidth="1"/>
    <col min="8990" max="8990" width="47.7109375" style="2" customWidth="1"/>
    <col min="8991" max="8992" width="14.28515625" style="2" customWidth="1"/>
    <col min="8993" max="8993" width="15.5703125" style="2" bestFit="1" customWidth="1"/>
    <col min="8994" max="8994" width="14.28515625" style="2" customWidth="1"/>
    <col min="8995" max="8995" width="49.85546875" style="2" customWidth="1"/>
    <col min="8996" max="8997" width="14.28515625" style="2" customWidth="1"/>
    <col min="8998" max="8998" width="15.5703125" style="2" bestFit="1" customWidth="1"/>
    <col min="8999" max="8999" width="14.28515625" style="2" customWidth="1"/>
    <col min="9000" max="9000" width="9.140625" style="2" customWidth="1"/>
    <col min="9001" max="9001" width="57.42578125" style="2" bestFit="1" customWidth="1"/>
    <col min="9002" max="9003" width="13.7109375" style="2" bestFit="1" customWidth="1"/>
    <col min="9004" max="9009" width="12.140625" style="2" bestFit="1" customWidth="1"/>
    <col min="9010" max="9022" width="13.42578125" style="2" bestFit="1" customWidth="1"/>
    <col min="9023" max="9023" width="12.42578125" style="2" bestFit="1" customWidth="1"/>
    <col min="9024" max="9030" width="13.7109375" style="2" bestFit="1" customWidth="1"/>
    <col min="9031" max="9031" width="12.140625" style="2" bestFit="1" customWidth="1"/>
    <col min="9032" max="9035" width="13.42578125" style="2" bestFit="1" customWidth="1"/>
    <col min="9036" max="9039" width="12.140625" style="2" bestFit="1" customWidth="1"/>
    <col min="9040" max="9166" width="9.140625" style="2" customWidth="1"/>
    <col min="9167" max="9167" width="47.42578125" style="2" customWidth="1"/>
    <col min="9168" max="9172" width="10.7109375" style="2" customWidth="1"/>
    <col min="9173" max="9173" width="47.42578125" style="2" customWidth="1"/>
    <col min="9174" max="9178" width="10.85546875" style="2" customWidth="1"/>
    <col min="9179" max="9179" width="47.42578125" style="2" customWidth="1"/>
    <col min="9180" max="9184" width="11.85546875" style="2" customWidth="1"/>
    <col min="9185" max="9185" width="47.42578125" style="2" customWidth="1"/>
    <col min="9186" max="9189" width="12.28515625" style="2" customWidth="1"/>
    <col min="9190" max="9190" width="13" style="2" customWidth="1"/>
    <col min="9191" max="9191" width="47.42578125" style="2" customWidth="1"/>
    <col min="9192" max="9195" width="14.28515625" style="2" customWidth="1"/>
    <col min="9196" max="9196" width="47.42578125" style="2" customWidth="1"/>
    <col min="9197" max="9200" width="14.28515625" style="2" customWidth="1"/>
    <col min="9201" max="9201" width="47.42578125" style="2"/>
    <col min="9202" max="9202" width="47.42578125" style="2" customWidth="1"/>
    <col min="9203" max="9207" width="10.7109375" style="2" customWidth="1"/>
    <col min="9208" max="9208" width="47.42578125" style="2" customWidth="1"/>
    <col min="9209" max="9213" width="10.85546875" style="2" customWidth="1"/>
    <col min="9214" max="9214" width="47.42578125" style="2" customWidth="1"/>
    <col min="9215" max="9219" width="11.85546875" style="2" customWidth="1"/>
    <col min="9220" max="9220" width="47.42578125" style="2" customWidth="1"/>
    <col min="9221" max="9224" width="12.28515625" style="2" customWidth="1"/>
    <col min="9225" max="9225" width="13" style="2" customWidth="1"/>
    <col min="9226" max="9226" width="47.42578125" style="2" customWidth="1"/>
    <col min="9227" max="9230" width="14.28515625" style="2" customWidth="1"/>
    <col min="9231" max="9231" width="47.42578125" style="2" customWidth="1"/>
    <col min="9232" max="9235" width="14.28515625" style="2" customWidth="1"/>
    <col min="9236" max="9236" width="47.42578125" style="2" customWidth="1"/>
    <col min="9237" max="9240" width="14.28515625" style="2" customWidth="1"/>
    <col min="9241" max="9241" width="47.42578125" style="2" customWidth="1"/>
    <col min="9242" max="9245" width="15.5703125" style="2" bestFit="1" customWidth="1"/>
    <col min="9246" max="9246" width="47.7109375" style="2" customWidth="1"/>
    <col min="9247" max="9248" width="14.28515625" style="2" customWidth="1"/>
    <col min="9249" max="9249" width="15.5703125" style="2" bestFit="1" customWidth="1"/>
    <col min="9250" max="9250" width="14.28515625" style="2" customWidth="1"/>
    <col min="9251" max="9251" width="49.85546875" style="2" customWidth="1"/>
    <col min="9252" max="9253" width="14.28515625" style="2" customWidth="1"/>
    <col min="9254" max="9254" width="15.5703125" style="2" bestFit="1" customWidth="1"/>
    <col min="9255" max="9255" width="14.28515625" style="2" customWidth="1"/>
    <col min="9256" max="9256" width="9.140625" style="2" customWidth="1"/>
    <col min="9257" max="9257" width="57.42578125" style="2" bestFit="1" customWidth="1"/>
    <col min="9258" max="9259" width="13.7109375" style="2" bestFit="1" customWidth="1"/>
    <col min="9260" max="9265" width="12.140625" style="2" bestFit="1" customWidth="1"/>
    <col min="9266" max="9278" width="13.42578125" style="2" bestFit="1" customWidth="1"/>
    <col min="9279" max="9279" width="12.42578125" style="2" bestFit="1" customWidth="1"/>
    <col min="9280" max="9286" width="13.7109375" style="2" bestFit="1" customWidth="1"/>
    <col min="9287" max="9287" width="12.140625" style="2" bestFit="1" customWidth="1"/>
    <col min="9288" max="9291" width="13.42578125" style="2" bestFit="1" customWidth="1"/>
    <col min="9292" max="9295" width="12.140625" style="2" bestFit="1" customWidth="1"/>
    <col min="9296" max="9422" width="9.140625" style="2" customWidth="1"/>
    <col min="9423" max="9423" width="47.42578125" style="2" customWidth="1"/>
    <col min="9424" max="9428" width="10.7109375" style="2" customWidth="1"/>
    <col min="9429" max="9429" width="47.42578125" style="2" customWidth="1"/>
    <col min="9430" max="9434" width="10.85546875" style="2" customWidth="1"/>
    <col min="9435" max="9435" width="47.42578125" style="2" customWidth="1"/>
    <col min="9436" max="9440" width="11.85546875" style="2" customWidth="1"/>
    <col min="9441" max="9441" width="47.42578125" style="2" customWidth="1"/>
    <col min="9442" max="9445" width="12.28515625" style="2" customWidth="1"/>
    <col min="9446" max="9446" width="13" style="2" customWidth="1"/>
    <col min="9447" max="9447" width="47.42578125" style="2" customWidth="1"/>
    <col min="9448" max="9451" width="14.28515625" style="2" customWidth="1"/>
    <col min="9452" max="9452" width="47.42578125" style="2" customWidth="1"/>
    <col min="9453" max="9456" width="14.28515625" style="2" customWidth="1"/>
    <col min="9457" max="9457" width="47.42578125" style="2"/>
    <col min="9458" max="9458" width="47.42578125" style="2" customWidth="1"/>
    <col min="9459" max="9463" width="10.7109375" style="2" customWidth="1"/>
    <col min="9464" max="9464" width="47.42578125" style="2" customWidth="1"/>
    <col min="9465" max="9469" width="10.85546875" style="2" customWidth="1"/>
    <col min="9470" max="9470" width="47.42578125" style="2" customWidth="1"/>
    <col min="9471" max="9475" width="11.85546875" style="2" customWidth="1"/>
    <col min="9476" max="9476" width="47.42578125" style="2" customWidth="1"/>
    <col min="9477" max="9480" width="12.28515625" style="2" customWidth="1"/>
    <col min="9481" max="9481" width="13" style="2" customWidth="1"/>
    <col min="9482" max="9482" width="47.42578125" style="2" customWidth="1"/>
    <col min="9483" max="9486" width="14.28515625" style="2" customWidth="1"/>
    <col min="9487" max="9487" width="47.42578125" style="2" customWidth="1"/>
    <col min="9488" max="9491" width="14.28515625" style="2" customWidth="1"/>
    <col min="9492" max="9492" width="47.42578125" style="2" customWidth="1"/>
    <col min="9493" max="9496" width="14.28515625" style="2" customWidth="1"/>
    <col min="9497" max="9497" width="47.42578125" style="2" customWidth="1"/>
    <col min="9498" max="9501" width="15.5703125" style="2" bestFit="1" customWidth="1"/>
    <col min="9502" max="9502" width="47.7109375" style="2" customWidth="1"/>
    <col min="9503" max="9504" width="14.28515625" style="2" customWidth="1"/>
    <col min="9505" max="9505" width="15.5703125" style="2" bestFit="1" customWidth="1"/>
    <col min="9506" max="9506" width="14.28515625" style="2" customWidth="1"/>
    <col min="9507" max="9507" width="49.85546875" style="2" customWidth="1"/>
    <col min="9508" max="9509" width="14.28515625" style="2" customWidth="1"/>
    <col min="9510" max="9510" width="15.5703125" style="2" bestFit="1" customWidth="1"/>
    <col min="9511" max="9511" width="14.28515625" style="2" customWidth="1"/>
    <col min="9512" max="9512" width="9.140625" style="2" customWidth="1"/>
    <col min="9513" max="9513" width="57.42578125" style="2" bestFit="1" customWidth="1"/>
    <col min="9514" max="9515" width="13.7109375" style="2" bestFit="1" customWidth="1"/>
    <col min="9516" max="9521" width="12.140625" style="2" bestFit="1" customWidth="1"/>
    <col min="9522" max="9534" width="13.42578125" style="2" bestFit="1" customWidth="1"/>
    <col min="9535" max="9535" width="12.42578125" style="2" bestFit="1" customWidth="1"/>
    <col min="9536" max="9542" width="13.7109375" style="2" bestFit="1" customWidth="1"/>
    <col min="9543" max="9543" width="12.140625" style="2" bestFit="1" customWidth="1"/>
    <col min="9544" max="9547" width="13.42578125" style="2" bestFit="1" customWidth="1"/>
    <col min="9548" max="9551" width="12.140625" style="2" bestFit="1" customWidth="1"/>
    <col min="9552" max="9678" width="9.140625" style="2" customWidth="1"/>
    <col min="9679" max="9679" width="47.42578125" style="2" customWidth="1"/>
    <col min="9680" max="9684" width="10.7109375" style="2" customWidth="1"/>
    <col min="9685" max="9685" width="47.42578125" style="2" customWidth="1"/>
    <col min="9686" max="9690" width="10.85546875" style="2" customWidth="1"/>
    <col min="9691" max="9691" width="47.42578125" style="2" customWidth="1"/>
    <col min="9692" max="9696" width="11.85546875" style="2" customWidth="1"/>
    <col min="9697" max="9697" width="47.42578125" style="2" customWidth="1"/>
    <col min="9698" max="9701" width="12.28515625" style="2" customWidth="1"/>
    <col min="9702" max="9702" width="13" style="2" customWidth="1"/>
    <col min="9703" max="9703" width="47.42578125" style="2" customWidth="1"/>
    <col min="9704" max="9707" width="14.28515625" style="2" customWidth="1"/>
    <col min="9708" max="9708" width="47.42578125" style="2" customWidth="1"/>
    <col min="9709" max="9712" width="14.28515625" style="2" customWidth="1"/>
    <col min="9713" max="9713" width="47.42578125" style="2"/>
    <col min="9714" max="9714" width="47.42578125" style="2" customWidth="1"/>
    <col min="9715" max="9719" width="10.7109375" style="2" customWidth="1"/>
    <col min="9720" max="9720" width="47.42578125" style="2" customWidth="1"/>
    <col min="9721" max="9725" width="10.85546875" style="2" customWidth="1"/>
    <col min="9726" max="9726" width="47.42578125" style="2" customWidth="1"/>
    <col min="9727" max="9731" width="11.85546875" style="2" customWidth="1"/>
    <col min="9732" max="9732" width="47.42578125" style="2" customWidth="1"/>
    <col min="9733" max="9736" width="12.28515625" style="2" customWidth="1"/>
    <col min="9737" max="9737" width="13" style="2" customWidth="1"/>
    <col min="9738" max="9738" width="47.42578125" style="2" customWidth="1"/>
    <col min="9739" max="9742" width="14.28515625" style="2" customWidth="1"/>
    <col min="9743" max="9743" width="47.42578125" style="2" customWidth="1"/>
    <col min="9744" max="9747" width="14.28515625" style="2" customWidth="1"/>
    <col min="9748" max="9748" width="47.42578125" style="2" customWidth="1"/>
    <col min="9749" max="9752" width="14.28515625" style="2" customWidth="1"/>
    <col min="9753" max="9753" width="47.42578125" style="2" customWidth="1"/>
    <col min="9754" max="9757" width="15.5703125" style="2" bestFit="1" customWidth="1"/>
    <col min="9758" max="9758" width="47.7109375" style="2" customWidth="1"/>
    <col min="9759" max="9760" width="14.28515625" style="2" customWidth="1"/>
    <col min="9761" max="9761" width="15.5703125" style="2" bestFit="1" customWidth="1"/>
    <col min="9762" max="9762" width="14.28515625" style="2" customWidth="1"/>
    <col min="9763" max="9763" width="49.85546875" style="2" customWidth="1"/>
    <col min="9764" max="9765" width="14.28515625" style="2" customWidth="1"/>
    <col min="9766" max="9766" width="15.5703125" style="2" bestFit="1" customWidth="1"/>
    <col min="9767" max="9767" width="14.28515625" style="2" customWidth="1"/>
    <col min="9768" max="9768" width="9.140625" style="2" customWidth="1"/>
    <col min="9769" max="9769" width="57.42578125" style="2" bestFit="1" customWidth="1"/>
    <col min="9770" max="9771" width="13.7109375" style="2" bestFit="1" customWidth="1"/>
    <col min="9772" max="9777" width="12.140625" style="2" bestFit="1" customWidth="1"/>
    <col min="9778" max="9790" width="13.42578125" style="2" bestFit="1" customWidth="1"/>
    <col min="9791" max="9791" width="12.42578125" style="2" bestFit="1" customWidth="1"/>
    <col min="9792" max="9798" width="13.7109375" style="2" bestFit="1" customWidth="1"/>
    <col min="9799" max="9799" width="12.140625" style="2" bestFit="1" customWidth="1"/>
    <col min="9800" max="9803" width="13.42578125" style="2" bestFit="1" customWidth="1"/>
    <col min="9804" max="9807" width="12.140625" style="2" bestFit="1" customWidth="1"/>
    <col min="9808" max="9934" width="9.140625" style="2" customWidth="1"/>
    <col min="9935" max="9935" width="47.42578125" style="2" customWidth="1"/>
    <col min="9936" max="9940" width="10.7109375" style="2" customWidth="1"/>
    <col min="9941" max="9941" width="47.42578125" style="2" customWidth="1"/>
    <col min="9942" max="9946" width="10.85546875" style="2" customWidth="1"/>
    <col min="9947" max="9947" width="47.42578125" style="2" customWidth="1"/>
    <col min="9948" max="9952" width="11.85546875" style="2" customWidth="1"/>
    <col min="9953" max="9953" width="47.42578125" style="2" customWidth="1"/>
    <col min="9954" max="9957" width="12.28515625" style="2" customWidth="1"/>
    <col min="9958" max="9958" width="13" style="2" customWidth="1"/>
    <col min="9959" max="9959" width="47.42578125" style="2" customWidth="1"/>
    <col min="9960" max="9963" width="14.28515625" style="2" customWidth="1"/>
    <col min="9964" max="9964" width="47.42578125" style="2" customWidth="1"/>
    <col min="9965" max="9968" width="14.28515625" style="2" customWidth="1"/>
    <col min="9969" max="9969" width="47.42578125" style="2"/>
    <col min="9970" max="9970" width="47.42578125" style="2" customWidth="1"/>
    <col min="9971" max="9975" width="10.7109375" style="2" customWidth="1"/>
    <col min="9976" max="9976" width="47.42578125" style="2" customWidth="1"/>
    <col min="9977" max="9981" width="10.85546875" style="2" customWidth="1"/>
    <col min="9982" max="9982" width="47.42578125" style="2" customWidth="1"/>
    <col min="9983" max="9987" width="11.85546875" style="2" customWidth="1"/>
    <col min="9988" max="9988" width="47.42578125" style="2" customWidth="1"/>
    <col min="9989" max="9992" width="12.28515625" style="2" customWidth="1"/>
    <col min="9993" max="9993" width="13" style="2" customWidth="1"/>
    <col min="9994" max="9994" width="47.42578125" style="2" customWidth="1"/>
    <col min="9995" max="9998" width="14.28515625" style="2" customWidth="1"/>
    <col min="9999" max="9999" width="47.42578125" style="2" customWidth="1"/>
    <col min="10000" max="10003" width="14.28515625" style="2" customWidth="1"/>
    <col min="10004" max="10004" width="47.42578125" style="2" customWidth="1"/>
    <col min="10005" max="10008" width="14.28515625" style="2" customWidth="1"/>
    <col min="10009" max="10009" width="47.42578125" style="2" customWidth="1"/>
    <col min="10010" max="10013" width="15.5703125" style="2" bestFit="1" customWidth="1"/>
    <col min="10014" max="10014" width="47.7109375" style="2" customWidth="1"/>
    <col min="10015" max="10016" width="14.28515625" style="2" customWidth="1"/>
    <col min="10017" max="10017" width="15.5703125" style="2" bestFit="1" customWidth="1"/>
    <col min="10018" max="10018" width="14.28515625" style="2" customWidth="1"/>
    <col min="10019" max="10019" width="49.85546875" style="2" customWidth="1"/>
    <col min="10020" max="10021" width="14.28515625" style="2" customWidth="1"/>
    <col min="10022" max="10022" width="15.5703125" style="2" bestFit="1" customWidth="1"/>
    <col min="10023" max="10023" width="14.28515625" style="2" customWidth="1"/>
    <col min="10024" max="10024" width="9.140625" style="2" customWidth="1"/>
    <col min="10025" max="10025" width="57.42578125" style="2" bestFit="1" customWidth="1"/>
    <col min="10026" max="10027" width="13.7109375" style="2" bestFit="1" customWidth="1"/>
    <col min="10028" max="10033" width="12.140625" style="2" bestFit="1" customWidth="1"/>
    <col min="10034" max="10046" width="13.42578125" style="2" bestFit="1" customWidth="1"/>
    <col min="10047" max="10047" width="12.42578125" style="2" bestFit="1" customWidth="1"/>
    <col min="10048" max="10054" width="13.7109375" style="2" bestFit="1" customWidth="1"/>
    <col min="10055" max="10055" width="12.140625" style="2" bestFit="1" customWidth="1"/>
    <col min="10056" max="10059" width="13.42578125" style="2" bestFit="1" customWidth="1"/>
    <col min="10060" max="10063" width="12.140625" style="2" bestFit="1" customWidth="1"/>
    <col min="10064" max="10190" width="9.140625" style="2" customWidth="1"/>
    <col min="10191" max="10191" width="47.42578125" style="2" customWidth="1"/>
    <col min="10192" max="10196" width="10.7109375" style="2" customWidth="1"/>
    <col min="10197" max="10197" width="47.42578125" style="2" customWidth="1"/>
    <col min="10198" max="10202" width="10.85546875" style="2" customWidth="1"/>
    <col min="10203" max="10203" width="47.42578125" style="2" customWidth="1"/>
    <col min="10204" max="10208" width="11.85546875" style="2" customWidth="1"/>
    <col min="10209" max="10209" width="47.42578125" style="2" customWidth="1"/>
    <col min="10210" max="10213" width="12.28515625" style="2" customWidth="1"/>
    <col min="10214" max="10214" width="13" style="2" customWidth="1"/>
    <col min="10215" max="10215" width="47.42578125" style="2" customWidth="1"/>
    <col min="10216" max="10219" width="14.28515625" style="2" customWidth="1"/>
    <col min="10220" max="10220" width="47.42578125" style="2" customWidth="1"/>
    <col min="10221" max="10224" width="14.28515625" style="2" customWidth="1"/>
    <col min="10225" max="10225" width="47.42578125" style="2"/>
    <col min="10226" max="10226" width="47.42578125" style="2" customWidth="1"/>
    <col min="10227" max="10231" width="10.7109375" style="2" customWidth="1"/>
    <col min="10232" max="10232" width="47.42578125" style="2" customWidth="1"/>
    <col min="10233" max="10237" width="10.85546875" style="2" customWidth="1"/>
    <col min="10238" max="10238" width="47.42578125" style="2" customWidth="1"/>
    <col min="10239" max="10243" width="11.85546875" style="2" customWidth="1"/>
    <col min="10244" max="10244" width="47.42578125" style="2" customWidth="1"/>
    <col min="10245" max="10248" width="12.28515625" style="2" customWidth="1"/>
    <col min="10249" max="10249" width="13" style="2" customWidth="1"/>
    <col min="10250" max="10250" width="47.42578125" style="2" customWidth="1"/>
    <col min="10251" max="10254" width="14.28515625" style="2" customWidth="1"/>
    <col min="10255" max="10255" width="47.42578125" style="2" customWidth="1"/>
    <col min="10256" max="10259" width="14.28515625" style="2" customWidth="1"/>
    <col min="10260" max="10260" width="47.42578125" style="2" customWidth="1"/>
    <col min="10261" max="10264" width="14.28515625" style="2" customWidth="1"/>
    <col min="10265" max="10265" width="47.42578125" style="2" customWidth="1"/>
    <col min="10266" max="10269" width="15.5703125" style="2" bestFit="1" customWidth="1"/>
    <col min="10270" max="10270" width="47.7109375" style="2" customWidth="1"/>
    <col min="10271" max="10272" width="14.28515625" style="2" customWidth="1"/>
    <col min="10273" max="10273" width="15.5703125" style="2" bestFit="1" customWidth="1"/>
    <col min="10274" max="10274" width="14.28515625" style="2" customWidth="1"/>
    <col min="10275" max="10275" width="49.85546875" style="2" customWidth="1"/>
    <col min="10276" max="10277" width="14.28515625" style="2" customWidth="1"/>
    <col min="10278" max="10278" width="15.5703125" style="2" bestFit="1" customWidth="1"/>
    <col min="10279" max="10279" width="14.28515625" style="2" customWidth="1"/>
    <col min="10280" max="10280" width="9.140625" style="2" customWidth="1"/>
    <col min="10281" max="10281" width="57.42578125" style="2" bestFit="1" customWidth="1"/>
    <col min="10282" max="10283" width="13.7109375" style="2" bestFit="1" customWidth="1"/>
    <col min="10284" max="10289" width="12.140625" style="2" bestFit="1" customWidth="1"/>
    <col min="10290" max="10302" width="13.42578125" style="2" bestFit="1" customWidth="1"/>
    <col min="10303" max="10303" width="12.42578125" style="2" bestFit="1" customWidth="1"/>
    <col min="10304" max="10310" width="13.7109375" style="2" bestFit="1" customWidth="1"/>
    <col min="10311" max="10311" width="12.140625" style="2" bestFit="1" customWidth="1"/>
    <col min="10312" max="10315" width="13.42578125" style="2" bestFit="1" customWidth="1"/>
    <col min="10316" max="10319" width="12.140625" style="2" bestFit="1" customWidth="1"/>
    <col min="10320" max="10446" width="9.140625" style="2" customWidth="1"/>
    <col min="10447" max="10447" width="47.42578125" style="2" customWidth="1"/>
    <col min="10448" max="10452" width="10.7109375" style="2" customWidth="1"/>
    <col min="10453" max="10453" width="47.42578125" style="2" customWidth="1"/>
    <col min="10454" max="10458" width="10.85546875" style="2" customWidth="1"/>
    <col min="10459" max="10459" width="47.42578125" style="2" customWidth="1"/>
    <col min="10460" max="10464" width="11.85546875" style="2" customWidth="1"/>
    <col min="10465" max="10465" width="47.42578125" style="2" customWidth="1"/>
    <col min="10466" max="10469" width="12.28515625" style="2" customWidth="1"/>
    <col min="10470" max="10470" width="13" style="2" customWidth="1"/>
    <col min="10471" max="10471" width="47.42578125" style="2" customWidth="1"/>
    <col min="10472" max="10475" width="14.28515625" style="2" customWidth="1"/>
    <col min="10476" max="10476" width="47.42578125" style="2" customWidth="1"/>
    <col min="10477" max="10480" width="14.28515625" style="2" customWidth="1"/>
    <col min="10481" max="10481" width="47.42578125" style="2"/>
    <col min="10482" max="10482" width="47.42578125" style="2" customWidth="1"/>
    <col min="10483" max="10487" width="10.7109375" style="2" customWidth="1"/>
    <col min="10488" max="10488" width="47.42578125" style="2" customWidth="1"/>
    <col min="10489" max="10493" width="10.85546875" style="2" customWidth="1"/>
    <col min="10494" max="10494" width="47.42578125" style="2" customWidth="1"/>
    <col min="10495" max="10499" width="11.85546875" style="2" customWidth="1"/>
    <col min="10500" max="10500" width="47.42578125" style="2" customWidth="1"/>
    <col min="10501" max="10504" width="12.28515625" style="2" customWidth="1"/>
    <col min="10505" max="10505" width="13" style="2" customWidth="1"/>
    <col min="10506" max="10506" width="47.42578125" style="2" customWidth="1"/>
    <col min="10507" max="10510" width="14.28515625" style="2" customWidth="1"/>
    <col min="10511" max="10511" width="47.42578125" style="2" customWidth="1"/>
    <col min="10512" max="10515" width="14.28515625" style="2" customWidth="1"/>
    <col min="10516" max="10516" width="47.42578125" style="2" customWidth="1"/>
    <col min="10517" max="10520" width="14.28515625" style="2" customWidth="1"/>
    <col min="10521" max="10521" width="47.42578125" style="2" customWidth="1"/>
    <col min="10522" max="10525" width="15.5703125" style="2" bestFit="1" customWidth="1"/>
    <col min="10526" max="10526" width="47.7109375" style="2" customWidth="1"/>
    <col min="10527" max="10528" width="14.28515625" style="2" customWidth="1"/>
    <col min="10529" max="10529" width="15.5703125" style="2" bestFit="1" customWidth="1"/>
    <col min="10530" max="10530" width="14.28515625" style="2" customWidth="1"/>
    <col min="10531" max="10531" width="49.85546875" style="2" customWidth="1"/>
    <col min="10532" max="10533" width="14.28515625" style="2" customWidth="1"/>
    <col min="10534" max="10534" width="15.5703125" style="2" bestFit="1" customWidth="1"/>
    <col min="10535" max="10535" width="14.28515625" style="2" customWidth="1"/>
    <col min="10536" max="10536" width="9.140625" style="2" customWidth="1"/>
    <col min="10537" max="10537" width="57.42578125" style="2" bestFit="1" customWidth="1"/>
    <col min="10538" max="10539" width="13.7109375" style="2" bestFit="1" customWidth="1"/>
    <col min="10540" max="10545" width="12.140625" style="2" bestFit="1" customWidth="1"/>
    <col min="10546" max="10558" width="13.42578125" style="2" bestFit="1" customWidth="1"/>
    <col min="10559" max="10559" width="12.42578125" style="2" bestFit="1" customWidth="1"/>
    <col min="10560" max="10566" width="13.7109375" style="2" bestFit="1" customWidth="1"/>
    <col min="10567" max="10567" width="12.140625" style="2" bestFit="1" customWidth="1"/>
    <col min="10568" max="10571" width="13.42578125" style="2" bestFit="1" customWidth="1"/>
    <col min="10572" max="10575" width="12.140625" style="2" bestFit="1" customWidth="1"/>
    <col min="10576" max="10702" width="9.140625" style="2" customWidth="1"/>
    <col min="10703" max="10703" width="47.42578125" style="2" customWidth="1"/>
    <col min="10704" max="10708" width="10.7109375" style="2" customWidth="1"/>
    <col min="10709" max="10709" width="47.42578125" style="2" customWidth="1"/>
    <col min="10710" max="10714" width="10.85546875" style="2" customWidth="1"/>
    <col min="10715" max="10715" width="47.42578125" style="2" customWidth="1"/>
    <col min="10716" max="10720" width="11.85546875" style="2" customWidth="1"/>
    <col min="10721" max="10721" width="47.42578125" style="2" customWidth="1"/>
    <col min="10722" max="10725" width="12.28515625" style="2" customWidth="1"/>
    <col min="10726" max="10726" width="13" style="2" customWidth="1"/>
    <col min="10727" max="10727" width="47.42578125" style="2" customWidth="1"/>
    <col min="10728" max="10731" width="14.28515625" style="2" customWidth="1"/>
    <col min="10732" max="10732" width="47.42578125" style="2" customWidth="1"/>
    <col min="10733" max="10736" width="14.28515625" style="2" customWidth="1"/>
    <col min="10737" max="10737" width="47.42578125" style="2"/>
    <col min="10738" max="10738" width="47.42578125" style="2" customWidth="1"/>
    <col min="10739" max="10743" width="10.7109375" style="2" customWidth="1"/>
    <col min="10744" max="10744" width="47.42578125" style="2" customWidth="1"/>
    <col min="10745" max="10749" width="10.85546875" style="2" customWidth="1"/>
    <col min="10750" max="10750" width="47.42578125" style="2" customWidth="1"/>
    <col min="10751" max="10755" width="11.85546875" style="2" customWidth="1"/>
    <col min="10756" max="10756" width="47.42578125" style="2" customWidth="1"/>
    <col min="10757" max="10760" width="12.28515625" style="2" customWidth="1"/>
    <col min="10761" max="10761" width="13" style="2" customWidth="1"/>
    <col min="10762" max="10762" width="47.42578125" style="2" customWidth="1"/>
    <col min="10763" max="10766" width="14.28515625" style="2" customWidth="1"/>
    <col min="10767" max="10767" width="47.42578125" style="2" customWidth="1"/>
    <col min="10768" max="10771" width="14.28515625" style="2" customWidth="1"/>
    <col min="10772" max="10772" width="47.42578125" style="2" customWidth="1"/>
    <col min="10773" max="10776" width="14.28515625" style="2" customWidth="1"/>
    <col min="10777" max="10777" width="47.42578125" style="2" customWidth="1"/>
    <col min="10778" max="10781" width="15.5703125" style="2" bestFit="1" customWidth="1"/>
    <col min="10782" max="10782" width="47.7109375" style="2" customWidth="1"/>
    <col min="10783" max="10784" width="14.28515625" style="2" customWidth="1"/>
    <col min="10785" max="10785" width="15.5703125" style="2" bestFit="1" customWidth="1"/>
    <col min="10786" max="10786" width="14.28515625" style="2" customWidth="1"/>
    <col min="10787" max="10787" width="49.85546875" style="2" customWidth="1"/>
    <col min="10788" max="10789" width="14.28515625" style="2" customWidth="1"/>
    <col min="10790" max="10790" width="15.5703125" style="2" bestFit="1" customWidth="1"/>
    <col min="10791" max="10791" width="14.28515625" style="2" customWidth="1"/>
    <col min="10792" max="10792" width="9.140625" style="2" customWidth="1"/>
    <col min="10793" max="10793" width="57.42578125" style="2" bestFit="1" customWidth="1"/>
    <col min="10794" max="10795" width="13.7109375" style="2" bestFit="1" customWidth="1"/>
    <col min="10796" max="10801" width="12.140625" style="2" bestFit="1" customWidth="1"/>
    <col min="10802" max="10814" width="13.42578125" style="2" bestFit="1" customWidth="1"/>
    <col min="10815" max="10815" width="12.42578125" style="2" bestFit="1" customWidth="1"/>
    <col min="10816" max="10822" width="13.7109375" style="2" bestFit="1" customWidth="1"/>
    <col min="10823" max="10823" width="12.140625" style="2" bestFit="1" customWidth="1"/>
    <col min="10824" max="10827" width="13.42578125" style="2" bestFit="1" customWidth="1"/>
    <col min="10828" max="10831" width="12.140625" style="2" bestFit="1" customWidth="1"/>
    <col min="10832" max="10958" width="9.140625" style="2" customWidth="1"/>
    <col min="10959" max="10959" width="47.42578125" style="2" customWidth="1"/>
    <col min="10960" max="10964" width="10.7109375" style="2" customWidth="1"/>
    <col min="10965" max="10965" width="47.42578125" style="2" customWidth="1"/>
    <col min="10966" max="10970" width="10.85546875" style="2" customWidth="1"/>
    <col min="10971" max="10971" width="47.42578125" style="2" customWidth="1"/>
    <col min="10972" max="10976" width="11.85546875" style="2" customWidth="1"/>
    <col min="10977" max="10977" width="47.42578125" style="2" customWidth="1"/>
    <col min="10978" max="10981" width="12.28515625" style="2" customWidth="1"/>
    <col min="10982" max="10982" width="13" style="2" customWidth="1"/>
    <col min="10983" max="10983" width="47.42578125" style="2" customWidth="1"/>
    <col min="10984" max="10987" width="14.28515625" style="2" customWidth="1"/>
    <col min="10988" max="10988" width="47.42578125" style="2" customWidth="1"/>
    <col min="10989" max="10992" width="14.28515625" style="2" customWidth="1"/>
    <col min="10993" max="10993" width="47.42578125" style="2"/>
    <col min="10994" max="10994" width="47.42578125" style="2" customWidth="1"/>
    <col min="10995" max="10999" width="10.7109375" style="2" customWidth="1"/>
    <col min="11000" max="11000" width="47.42578125" style="2" customWidth="1"/>
    <col min="11001" max="11005" width="10.85546875" style="2" customWidth="1"/>
    <col min="11006" max="11006" width="47.42578125" style="2" customWidth="1"/>
    <col min="11007" max="11011" width="11.85546875" style="2" customWidth="1"/>
    <col min="11012" max="11012" width="47.42578125" style="2" customWidth="1"/>
    <col min="11013" max="11016" width="12.28515625" style="2" customWidth="1"/>
    <col min="11017" max="11017" width="13" style="2" customWidth="1"/>
    <col min="11018" max="11018" width="47.42578125" style="2" customWidth="1"/>
    <col min="11019" max="11022" width="14.28515625" style="2" customWidth="1"/>
    <col min="11023" max="11023" width="47.42578125" style="2" customWidth="1"/>
    <col min="11024" max="11027" width="14.28515625" style="2" customWidth="1"/>
    <col min="11028" max="11028" width="47.42578125" style="2" customWidth="1"/>
    <col min="11029" max="11032" width="14.28515625" style="2" customWidth="1"/>
    <col min="11033" max="11033" width="47.42578125" style="2" customWidth="1"/>
    <col min="11034" max="11037" width="15.5703125" style="2" bestFit="1" customWidth="1"/>
    <col min="11038" max="11038" width="47.7109375" style="2" customWidth="1"/>
    <col min="11039" max="11040" width="14.28515625" style="2" customWidth="1"/>
    <col min="11041" max="11041" width="15.5703125" style="2" bestFit="1" customWidth="1"/>
    <col min="11042" max="11042" width="14.28515625" style="2" customWidth="1"/>
    <col min="11043" max="11043" width="49.85546875" style="2" customWidth="1"/>
    <col min="11044" max="11045" width="14.28515625" style="2" customWidth="1"/>
    <col min="11046" max="11046" width="15.5703125" style="2" bestFit="1" customWidth="1"/>
    <col min="11047" max="11047" width="14.28515625" style="2" customWidth="1"/>
    <col min="11048" max="11048" width="9.140625" style="2" customWidth="1"/>
    <col min="11049" max="11049" width="57.42578125" style="2" bestFit="1" customWidth="1"/>
    <col min="11050" max="11051" width="13.7109375" style="2" bestFit="1" customWidth="1"/>
    <col min="11052" max="11057" width="12.140625" style="2" bestFit="1" customWidth="1"/>
    <col min="11058" max="11070" width="13.42578125" style="2" bestFit="1" customWidth="1"/>
    <col min="11071" max="11071" width="12.42578125" style="2" bestFit="1" customWidth="1"/>
    <col min="11072" max="11078" width="13.7109375" style="2" bestFit="1" customWidth="1"/>
    <col min="11079" max="11079" width="12.140625" style="2" bestFit="1" customWidth="1"/>
    <col min="11080" max="11083" width="13.42578125" style="2" bestFit="1" customWidth="1"/>
    <col min="11084" max="11087" width="12.140625" style="2" bestFit="1" customWidth="1"/>
    <col min="11088" max="11214" width="9.140625" style="2" customWidth="1"/>
    <col min="11215" max="11215" width="47.42578125" style="2" customWidth="1"/>
    <col min="11216" max="11220" width="10.7109375" style="2" customWidth="1"/>
    <col min="11221" max="11221" width="47.42578125" style="2" customWidth="1"/>
    <col min="11222" max="11226" width="10.85546875" style="2" customWidth="1"/>
    <col min="11227" max="11227" width="47.42578125" style="2" customWidth="1"/>
    <col min="11228" max="11232" width="11.85546875" style="2" customWidth="1"/>
    <col min="11233" max="11233" width="47.42578125" style="2" customWidth="1"/>
    <col min="11234" max="11237" width="12.28515625" style="2" customWidth="1"/>
    <col min="11238" max="11238" width="13" style="2" customWidth="1"/>
    <col min="11239" max="11239" width="47.42578125" style="2" customWidth="1"/>
    <col min="11240" max="11243" width="14.28515625" style="2" customWidth="1"/>
    <col min="11244" max="11244" width="47.42578125" style="2" customWidth="1"/>
    <col min="11245" max="11248" width="14.28515625" style="2" customWidth="1"/>
    <col min="11249" max="11249" width="47.42578125" style="2"/>
    <col min="11250" max="11250" width="47.42578125" style="2" customWidth="1"/>
    <col min="11251" max="11255" width="10.7109375" style="2" customWidth="1"/>
    <col min="11256" max="11256" width="47.42578125" style="2" customWidth="1"/>
    <col min="11257" max="11261" width="10.85546875" style="2" customWidth="1"/>
    <col min="11262" max="11262" width="47.42578125" style="2" customWidth="1"/>
    <col min="11263" max="11267" width="11.85546875" style="2" customWidth="1"/>
    <col min="11268" max="11268" width="47.42578125" style="2" customWidth="1"/>
    <col min="11269" max="11272" width="12.28515625" style="2" customWidth="1"/>
    <col min="11273" max="11273" width="13" style="2" customWidth="1"/>
    <col min="11274" max="11274" width="47.42578125" style="2" customWidth="1"/>
    <col min="11275" max="11278" width="14.28515625" style="2" customWidth="1"/>
    <col min="11279" max="11279" width="47.42578125" style="2" customWidth="1"/>
    <col min="11280" max="11283" width="14.28515625" style="2" customWidth="1"/>
    <col min="11284" max="11284" width="47.42578125" style="2" customWidth="1"/>
    <col min="11285" max="11288" width="14.28515625" style="2" customWidth="1"/>
    <col min="11289" max="11289" width="47.42578125" style="2" customWidth="1"/>
    <col min="11290" max="11293" width="15.5703125" style="2" bestFit="1" customWidth="1"/>
    <col min="11294" max="11294" width="47.7109375" style="2" customWidth="1"/>
    <col min="11295" max="11296" width="14.28515625" style="2" customWidth="1"/>
    <col min="11297" max="11297" width="15.5703125" style="2" bestFit="1" customWidth="1"/>
    <col min="11298" max="11298" width="14.28515625" style="2" customWidth="1"/>
    <col min="11299" max="11299" width="49.85546875" style="2" customWidth="1"/>
    <col min="11300" max="11301" width="14.28515625" style="2" customWidth="1"/>
    <col min="11302" max="11302" width="15.5703125" style="2" bestFit="1" customWidth="1"/>
    <col min="11303" max="11303" width="14.28515625" style="2" customWidth="1"/>
    <col min="11304" max="11304" width="9.140625" style="2" customWidth="1"/>
    <col min="11305" max="11305" width="57.42578125" style="2" bestFit="1" customWidth="1"/>
    <col min="11306" max="11307" width="13.7109375" style="2" bestFit="1" customWidth="1"/>
    <col min="11308" max="11313" width="12.140625" style="2" bestFit="1" customWidth="1"/>
    <col min="11314" max="11326" width="13.42578125" style="2" bestFit="1" customWidth="1"/>
    <col min="11327" max="11327" width="12.42578125" style="2" bestFit="1" customWidth="1"/>
    <col min="11328" max="11334" width="13.7109375" style="2" bestFit="1" customWidth="1"/>
    <col min="11335" max="11335" width="12.140625" style="2" bestFit="1" customWidth="1"/>
    <col min="11336" max="11339" width="13.42578125" style="2" bestFit="1" customWidth="1"/>
    <col min="11340" max="11343" width="12.140625" style="2" bestFit="1" customWidth="1"/>
    <col min="11344" max="11470" width="9.140625" style="2" customWidth="1"/>
    <col min="11471" max="11471" width="47.42578125" style="2" customWidth="1"/>
    <col min="11472" max="11476" width="10.7109375" style="2" customWidth="1"/>
    <col min="11477" max="11477" width="47.42578125" style="2" customWidth="1"/>
    <col min="11478" max="11482" width="10.85546875" style="2" customWidth="1"/>
    <col min="11483" max="11483" width="47.42578125" style="2" customWidth="1"/>
    <col min="11484" max="11488" width="11.85546875" style="2" customWidth="1"/>
    <col min="11489" max="11489" width="47.42578125" style="2" customWidth="1"/>
    <col min="11490" max="11493" width="12.28515625" style="2" customWidth="1"/>
    <col min="11494" max="11494" width="13" style="2" customWidth="1"/>
    <col min="11495" max="11495" width="47.42578125" style="2" customWidth="1"/>
    <col min="11496" max="11499" width="14.28515625" style="2" customWidth="1"/>
    <col min="11500" max="11500" width="47.42578125" style="2" customWidth="1"/>
    <col min="11501" max="11504" width="14.28515625" style="2" customWidth="1"/>
    <col min="11505" max="11505" width="47.42578125" style="2"/>
    <col min="11506" max="11506" width="47.42578125" style="2" customWidth="1"/>
    <col min="11507" max="11511" width="10.7109375" style="2" customWidth="1"/>
    <col min="11512" max="11512" width="47.42578125" style="2" customWidth="1"/>
    <col min="11513" max="11517" width="10.85546875" style="2" customWidth="1"/>
    <col min="11518" max="11518" width="47.42578125" style="2" customWidth="1"/>
    <col min="11519" max="11523" width="11.85546875" style="2" customWidth="1"/>
    <col min="11524" max="11524" width="47.42578125" style="2" customWidth="1"/>
    <col min="11525" max="11528" width="12.28515625" style="2" customWidth="1"/>
    <col min="11529" max="11529" width="13" style="2" customWidth="1"/>
    <col min="11530" max="11530" width="47.42578125" style="2" customWidth="1"/>
    <col min="11531" max="11534" width="14.28515625" style="2" customWidth="1"/>
    <col min="11535" max="11535" width="47.42578125" style="2" customWidth="1"/>
    <col min="11536" max="11539" width="14.28515625" style="2" customWidth="1"/>
    <col min="11540" max="11540" width="47.42578125" style="2" customWidth="1"/>
    <col min="11541" max="11544" width="14.28515625" style="2" customWidth="1"/>
    <col min="11545" max="11545" width="47.42578125" style="2" customWidth="1"/>
    <col min="11546" max="11549" width="15.5703125" style="2" bestFit="1" customWidth="1"/>
    <col min="11550" max="11550" width="47.7109375" style="2" customWidth="1"/>
    <col min="11551" max="11552" width="14.28515625" style="2" customWidth="1"/>
    <col min="11553" max="11553" width="15.5703125" style="2" bestFit="1" customWidth="1"/>
    <col min="11554" max="11554" width="14.28515625" style="2" customWidth="1"/>
    <col min="11555" max="11555" width="49.85546875" style="2" customWidth="1"/>
    <col min="11556" max="11557" width="14.28515625" style="2" customWidth="1"/>
    <col min="11558" max="11558" width="15.5703125" style="2" bestFit="1" customWidth="1"/>
    <col min="11559" max="11559" width="14.28515625" style="2" customWidth="1"/>
    <col min="11560" max="11560" width="9.140625" style="2" customWidth="1"/>
    <col min="11561" max="11561" width="57.42578125" style="2" bestFit="1" customWidth="1"/>
    <col min="11562" max="11563" width="13.7109375" style="2" bestFit="1" customWidth="1"/>
    <col min="11564" max="11569" width="12.140625" style="2" bestFit="1" customWidth="1"/>
    <col min="11570" max="11582" width="13.42578125" style="2" bestFit="1" customWidth="1"/>
    <col min="11583" max="11583" width="12.42578125" style="2" bestFit="1" customWidth="1"/>
    <col min="11584" max="11590" width="13.7109375" style="2" bestFit="1" customWidth="1"/>
    <col min="11591" max="11591" width="12.140625" style="2" bestFit="1" customWidth="1"/>
    <col min="11592" max="11595" width="13.42578125" style="2" bestFit="1" customWidth="1"/>
    <col min="11596" max="11599" width="12.140625" style="2" bestFit="1" customWidth="1"/>
    <col min="11600" max="11726" width="9.140625" style="2" customWidth="1"/>
    <col min="11727" max="11727" width="47.42578125" style="2" customWidth="1"/>
    <col min="11728" max="11732" width="10.7109375" style="2" customWidth="1"/>
    <col min="11733" max="11733" width="47.42578125" style="2" customWidth="1"/>
    <col min="11734" max="11738" width="10.85546875" style="2" customWidth="1"/>
    <col min="11739" max="11739" width="47.42578125" style="2" customWidth="1"/>
    <col min="11740" max="11744" width="11.85546875" style="2" customWidth="1"/>
    <col min="11745" max="11745" width="47.42578125" style="2" customWidth="1"/>
    <col min="11746" max="11749" width="12.28515625" style="2" customWidth="1"/>
    <col min="11750" max="11750" width="13" style="2" customWidth="1"/>
    <col min="11751" max="11751" width="47.42578125" style="2" customWidth="1"/>
    <col min="11752" max="11755" width="14.28515625" style="2" customWidth="1"/>
    <col min="11756" max="11756" width="47.42578125" style="2" customWidth="1"/>
    <col min="11757" max="11760" width="14.28515625" style="2" customWidth="1"/>
    <col min="11761" max="11761" width="47.42578125" style="2"/>
    <col min="11762" max="11762" width="47.42578125" style="2" customWidth="1"/>
    <col min="11763" max="11767" width="10.7109375" style="2" customWidth="1"/>
    <col min="11768" max="11768" width="47.42578125" style="2" customWidth="1"/>
    <col min="11769" max="11773" width="10.85546875" style="2" customWidth="1"/>
    <col min="11774" max="11774" width="47.42578125" style="2" customWidth="1"/>
    <col min="11775" max="11779" width="11.85546875" style="2" customWidth="1"/>
    <col min="11780" max="11780" width="47.42578125" style="2" customWidth="1"/>
    <col min="11781" max="11784" width="12.28515625" style="2" customWidth="1"/>
    <col min="11785" max="11785" width="13" style="2" customWidth="1"/>
    <col min="11786" max="11786" width="47.42578125" style="2" customWidth="1"/>
    <col min="11787" max="11790" width="14.28515625" style="2" customWidth="1"/>
    <col min="11791" max="11791" width="47.42578125" style="2" customWidth="1"/>
    <col min="11792" max="11795" width="14.28515625" style="2" customWidth="1"/>
    <col min="11796" max="11796" width="47.42578125" style="2" customWidth="1"/>
    <col min="11797" max="11800" width="14.28515625" style="2" customWidth="1"/>
    <col min="11801" max="11801" width="47.42578125" style="2" customWidth="1"/>
    <col min="11802" max="11805" width="15.5703125" style="2" bestFit="1" customWidth="1"/>
    <col min="11806" max="11806" width="47.7109375" style="2" customWidth="1"/>
    <col min="11807" max="11808" width="14.28515625" style="2" customWidth="1"/>
    <col min="11809" max="11809" width="15.5703125" style="2" bestFit="1" customWidth="1"/>
    <col min="11810" max="11810" width="14.28515625" style="2" customWidth="1"/>
    <col min="11811" max="11811" width="49.85546875" style="2" customWidth="1"/>
    <col min="11812" max="11813" width="14.28515625" style="2" customWidth="1"/>
    <col min="11814" max="11814" width="15.5703125" style="2" bestFit="1" customWidth="1"/>
    <col min="11815" max="11815" width="14.28515625" style="2" customWidth="1"/>
    <col min="11816" max="11816" width="9.140625" style="2" customWidth="1"/>
    <col min="11817" max="11817" width="57.42578125" style="2" bestFit="1" customWidth="1"/>
    <col min="11818" max="11819" width="13.7109375" style="2" bestFit="1" customWidth="1"/>
    <col min="11820" max="11825" width="12.140625" style="2" bestFit="1" customWidth="1"/>
    <col min="11826" max="11838" width="13.42578125" style="2" bestFit="1" customWidth="1"/>
    <col min="11839" max="11839" width="12.42578125" style="2" bestFit="1" customWidth="1"/>
    <col min="11840" max="11846" width="13.7109375" style="2" bestFit="1" customWidth="1"/>
    <col min="11847" max="11847" width="12.140625" style="2" bestFit="1" customWidth="1"/>
    <col min="11848" max="11851" width="13.42578125" style="2" bestFit="1" customWidth="1"/>
    <col min="11852" max="11855" width="12.140625" style="2" bestFit="1" customWidth="1"/>
    <col min="11856" max="11982" width="9.140625" style="2" customWidth="1"/>
    <col min="11983" max="11983" width="47.42578125" style="2" customWidth="1"/>
    <col min="11984" max="11988" width="10.7109375" style="2" customWidth="1"/>
    <col min="11989" max="11989" width="47.42578125" style="2" customWidth="1"/>
    <col min="11990" max="11994" width="10.85546875" style="2" customWidth="1"/>
    <col min="11995" max="11995" width="47.42578125" style="2" customWidth="1"/>
    <col min="11996" max="12000" width="11.85546875" style="2" customWidth="1"/>
    <col min="12001" max="12001" width="47.42578125" style="2" customWidth="1"/>
    <col min="12002" max="12005" width="12.28515625" style="2" customWidth="1"/>
    <col min="12006" max="12006" width="13" style="2" customWidth="1"/>
    <col min="12007" max="12007" width="47.42578125" style="2" customWidth="1"/>
    <col min="12008" max="12011" width="14.28515625" style="2" customWidth="1"/>
    <col min="12012" max="12012" width="47.42578125" style="2" customWidth="1"/>
    <col min="12013" max="12016" width="14.28515625" style="2" customWidth="1"/>
    <col min="12017" max="12017" width="47.42578125" style="2"/>
    <col min="12018" max="12018" width="47.42578125" style="2" customWidth="1"/>
    <col min="12019" max="12023" width="10.7109375" style="2" customWidth="1"/>
    <col min="12024" max="12024" width="47.42578125" style="2" customWidth="1"/>
    <col min="12025" max="12029" width="10.85546875" style="2" customWidth="1"/>
    <col min="12030" max="12030" width="47.42578125" style="2" customWidth="1"/>
    <col min="12031" max="12035" width="11.85546875" style="2" customWidth="1"/>
    <col min="12036" max="12036" width="47.42578125" style="2" customWidth="1"/>
    <col min="12037" max="12040" width="12.28515625" style="2" customWidth="1"/>
    <col min="12041" max="12041" width="13" style="2" customWidth="1"/>
    <col min="12042" max="12042" width="47.42578125" style="2" customWidth="1"/>
    <col min="12043" max="12046" width="14.28515625" style="2" customWidth="1"/>
    <col min="12047" max="12047" width="47.42578125" style="2" customWidth="1"/>
    <col min="12048" max="12051" width="14.28515625" style="2" customWidth="1"/>
    <col min="12052" max="12052" width="47.42578125" style="2" customWidth="1"/>
    <col min="12053" max="12056" width="14.28515625" style="2" customWidth="1"/>
    <col min="12057" max="12057" width="47.42578125" style="2" customWidth="1"/>
    <col min="12058" max="12061" width="15.5703125" style="2" bestFit="1" customWidth="1"/>
    <col min="12062" max="12062" width="47.7109375" style="2" customWidth="1"/>
    <col min="12063" max="12064" width="14.28515625" style="2" customWidth="1"/>
    <col min="12065" max="12065" width="15.5703125" style="2" bestFit="1" customWidth="1"/>
    <col min="12066" max="12066" width="14.28515625" style="2" customWidth="1"/>
    <col min="12067" max="12067" width="49.85546875" style="2" customWidth="1"/>
    <col min="12068" max="12069" width="14.28515625" style="2" customWidth="1"/>
    <col min="12070" max="12070" width="15.5703125" style="2" bestFit="1" customWidth="1"/>
    <col min="12071" max="12071" width="14.28515625" style="2" customWidth="1"/>
    <col min="12072" max="12072" width="9.140625" style="2" customWidth="1"/>
    <col min="12073" max="12073" width="57.42578125" style="2" bestFit="1" customWidth="1"/>
    <col min="12074" max="12075" width="13.7109375" style="2" bestFit="1" customWidth="1"/>
    <col min="12076" max="12081" width="12.140625" style="2" bestFit="1" customWidth="1"/>
    <col min="12082" max="12094" width="13.42578125" style="2" bestFit="1" customWidth="1"/>
    <col min="12095" max="12095" width="12.42578125" style="2" bestFit="1" customWidth="1"/>
    <col min="12096" max="12102" width="13.7109375" style="2" bestFit="1" customWidth="1"/>
    <col min="12103" max="12103" width="12.140625" style="2" bestFit="1" customWidth="1"/>
    <col min="12104" max="12107" width="13.42578125" style="2" bestFit="1" customWidth="1"/>
    <col min="12108" max="12111" width="12.140625" style="2" bestFit="1" customWidth="1"/>
    <col min="12112" max="12238" width="9.140625" style="2" customWidth="1"/>
    <col min="12239" max="12239" width="47.42578125" style="2" customWidth="1"/>
    <col min="12240" max="12244" width="10.7109375" style="2" customWidth="1"/>
    <col min="12245" max="12245" width="47.42578125" style="2" customWidth="1"/>
    <col min="12246" max="12250" width="10.85546875" style="2" customWidth="1"/>
    <col min="12251" max="12251" width="47.42578125" style="2" customWidth="1"/>
    <col min="12252" max="12256" width="11.85546875" style="2" customWidth="1"/>
    <col min="12257" max="12257" width="47.42578125" style="2" customWidth="1"/>
    <col min="12258" max="12261" width="12.28515625" style="2" customWidth="1"/>
    <col min="12262" max="12262" width="13" style="2" customWidth="1"/>
    <col min="12263" max="12263" width="47.42578125" style="2" customWidth="1"/>
    <col min="12264" max="12267" width="14.28515625" style="2" customWidth="1"/>
    <col min="12268" max="12268" width="47.42578125" style="2" customWidth="1"/>
    <col min="12269" max="12272" width="14.28515625" style="2" customWidth="1"/>
    <col min="12273" max="12273" width="47.42578125" style="2"/>
    <col min="12274" max="12274" width="47.42578125" style="2" customWidth="1"/>
    <col min="12275" max="12279" width="10.7109375" style="2" customWidth="1"/>
    <col min="12280" max="12280" width="47.42578125" style="2" customWidth="1"/>
    <col min="12281" max="12285" width="10.85546875" style="2" customWidth="1"/>
    <col min="12286" max="12286" width="47.42578125" style="2" customWidth="1"/>
    <col min="12287" max="12291" width="11.85546875" style="2" customWidth="1"/>
    <col min="12292" max="12292" width="47.42578125" style="2" customWidth="1"/>
    <col min="12293" max="12296" width="12.28515625" style="2" customWidth="1"/>
    <col min="12297" max="12297" width="13" style="2" customWidth="1"/>
    <col min="12298" max="12298" width="47.42578125" style="2" customWidth="1"/>
    <col min="12299" max="12302" width="14.28515625" style="2" customWidth="1"/>
    <col min="12303" max="12303" width="47.42578125" style="2" customWidth="1"/>
    <col min="12304" max="12307" width="14.28515625" style="2" customWidth="1"/>
    <col min="12308" max="12308" width="47.42578125" style="2" customWidth="1"/>
    <col min="12309" max="12312" width="14.28515625" style="2" customWidth="1"/>
    <col min="12313" max="12313" width="47.42578125" style="2" customWidth="1"/>
    <col min="12314" max="12317" width="15.5703125" style="2" bestFit="1" customWidth="1"/>
    <col min="12318" max="12318" width="47.7109375" style="2" customWidth="1"/>
    <col min="12319" max="12320" width="14.28515625" style="2" customWidth="1"/>
    <col min="12321" max="12321" width="15.5703125" style="2" bestFit="1" customWidth="1"/>
    <col min="12322" max="12322" width="14.28515625" style="2" customWidth="1"/>
    <col min="12323" max="12323" width="49.85546875" style="2" customWidth="1"/>
    <col min="12324" max="12325" width="14.28515625" style="2" customWidth="1"/>
    <col min="12326" max="12326" width="15.5703125" style="2" bestFit="1" customWidth="1"/>
    <col min="12327" max="12327" width="14.28515625" style="2" customWidth="1"/>
    <col min="12328" max="12328" width="9.140625" style="2" customWidth="1"/>
    <col min="12329" max="12329" width="57.42578125" style="2" bestFit="1" customWidth="1"/>
    <col min="12330" max="12331" width="13.7109375" style="2" bestFit="1" customWidth="1"/>
    <col min="12332" max="12337" width="12.140625" style="2" bestFit="1" customWidth="1"/>
    <col min="12338" max="12350" width="13.42578125" style="2" bestFit="1" customWidth="1"/>
    <col min="12351" max="12351" width="12.42578125" style="2" bestFit="1" customWidth="1"/>
    <col min="12352" max="12358" width="13.7109375" style="2" bestFit="1" customWidth="1"/>
    <col min="12359" max="12359" width="12.140625" style="2" bestFit="1" customWidth="1"/>
    <col min="12360" max="12363" width="13.42578125" style="2" bestFit="1" customWidth="1"/>
    <col min="12364" max="12367" width="12.140625" style="2" bestFit="1" customWidth="1"/>
    <col min="12368" max="12494" width="9.140625" style="2" customWidth="1"/>
    <col min="12495" max="12495" width="47.42578125" style="2" customWidth="1"/>
    <col min="12496" max="12500" width="10.7109375" style="2" customWidth="1"/>
    <col min="12501" max="12501" width="47.42578125" style="2" customWidth="1"/>
    <col min="12502" max="12506" width="10.85546875" style="2" customWidth="1"/>
    <col min="12507" max="12507" width="47.42578125" style="2" customWidth="1"/>
    <col min="12508" max="12512" width="11.85546875" style="2" customWidth="1"/>
    <col min="12513" max="12513" width="47.42578125" style="2" customWidth="1"/>
    <col min="12514" max="12517" width="12.28515625" style="2" customWidth="1"/>
    <col min="12518" max="12518" width="13" style="2" customWidth="1"/>
    <col min="12519" max="12519" width="47.42578125" style="2" customWidth="1"/>
    <col min="12520" max="12523" width="14.28515625" style="2" customWidth="1"/>
    <col min="12524" max="12524" width="47.42578125" style="2" customWidth="1"/>
    <col min="12525" max="12528" width="14.28515625" style="2" customWidth="1"/>
    <col min="12529" max="12529" width="47.42578125" style="2"/>
    <col min="12530" max="12530" width="47.42578125" style="2" customWidth="1"/>
    <col min="12531" max="12535" width="10.7109375" style="2" customWidth="1"/>
    <col min="12536" max="12536" width="47.42578125" style="2" customWidth="1"/>
    <col min="12537" max="12541" width="10.85546875" style="2" customWidth="1"/>
    <col min="12542" max="12542" width="47.42578125" style="2" customWidth="1"/>
    <col min="12543" max="12547" width="11.85546875" style="2" customWidth="1"/>
    <col min="12548" max="12548" width="47.42578125" style="2" customWidth="1"/>
    <col min="12549" max="12552" width="12.28515625" style="2" customWidth="1"/>
    <col min="12553" max="12553" width="13" style="2" customWidth="1"/>
    <col min="12554" max="12554" width="47.42578125" style="2" customWidth="1"/>
    <col min="12555" max="12558" width="14.28515625" style="2" customWidth="1"/>
    <col min="12559" max="12559" width="47.42578125" style="2" customWidth="1"/>
    <col min="12560" max="12563" width="14.28515625" style="2" customWidth="1"/>
    <col min="12564" max="12564" width="47.42578125" style="2" customWidth="1"/>
    <col min="12565" max="12568" width="14.28515625" style="2" customWidth="1"/>
    <col min="12569" max="12569" width="47.42578125" style="2" customWidth="1"/>
    <col min="12570" max="12573" width="15.5703125" style="2" bestFit="1" customWidth="1"/>
    <col min="12574" max="12574" width="47.7109375" style="2" customWidth="1"/>
    <col min="12575" max="12576" width="14.28515625" style="2" customWidth="1"/>
    <col min="12577" max="12577" width="15.5703125" style="2" bestFit="1" customWidth="1"/>
    <col min="12578" max="12578" width="14.28515625" style="2" customWidth="1"/>
    <col min="12579" max="12579" width="49.85546875" style="2" customWidth="1"/>
    <col min="12580" max="12581" width="14.28515625" style="2" customWidth="1"/>
    <col min="12582" max="12582" width="15.5703125" style="2" bestFit="1" customWidth="1"/>
    <col min="12583" max="12583" width="14.28515625" style="2" customWidth="1"/>
    <col min="12584" max="12584" width="9.140625" style="2" customWidth="1"/>
    <col min="12585" max="12585" width="57.42578125" style="2" bestFit="1" customWidth="1"/>
    <col min="12586" max="12587" width="13.7109375" style="2" bestFit="1" customWidth="1"/>
    <col min="12588" max="12593" width="12.140625" style="2" bestFit="1" customWidth="1"/>
    <col min="12594" max="12606" width="13.42578125" style="2" bestFit="1" customWidth="1"/>
    <col min="12607" max="12607" width="12.42578125" style="2" bestFit="1" customWidth="1"/>
    <col min="12608" max="12614" width="13.7109375" style="2" bestFit="1" customWidth="1"/>
    <col min="12615" max="12615" width="12.140625" style="2" bestFit="1" customWidth="1"/>
    <col min="12616" max="12619" width="13.42578125" style="2" bestFit="1" customWidth="1"/>
    <col min="12620" max="12623" width="12.140625" style="2" bestFit="1" customWidth="1"/>
    <col min="12624" max="12750" width="9.140625" style="2" customWidth="1"/>
    <col min="12751" max="12751" width="47.42578125" style="2" customWidth="1"/>
    <col min="12752" max="12756" width="10.7109375" style="2" customWidth="1"/>
    <col min="12757" max="12757" width="47.42578125" style="2" customWidth="1"/>
    <col min="12758" max="12762" width="10.85546875" style="2" customWidth="1"/>
    <col min="12763" max="12763" width="47.42578125" style="2" customWidth="1"/>
    <col min="12764" max="12768" width="11.85546875" style="2" customWidth="1"/>
    <col min="12769" max="12769" width="47.42578125" style="2" customWidth="1"/>
    <col min="12770" max="12773" width="12.28515625" style="2" customWidth="1"/>
    <col min="12774" max="12774" width="13" style="2" customWidth="1"/>
    <col min="12775" max="12775" width="47.42578125" style="2" customWidth="1"/>
    <col min="12776" max="12779" width="14.28515625" style="2" customWidth="1"/>
    <col min="12780" max="12780" width="47.42578125" style="2" customWidth="1"/>
    <col min="12781" max="12784" width="14.28515625" style="2" customWidth="1"/>
    <col min="12785" max="12785" width="47.42578125" style="2"/>
    <col min="12786" max="12786" width="47.42578125" style="2" customWidth="1"/>
    <col min="12787" max="12791" width="10.7109375" style="2" customWidth="1"/>
    <col min="12792" max="12792" width="47.42578125" style="2" customWidth="1"/>
    <col min="12793" max="12797" width="10.85546875" style="2" customWidth="1"/>
    <col min="12798" max="12798" width="47.42578125" style="2" customWidth="1"/>
    <col min="12799" max="12803" width="11.85546875" style="2" customWidth="1"/>
    <col min="12804" max="12804" width="47.42578125" style="2" customWidth="1"/>
    <col min="12805" max="12808" width="12.28515625" style="2" customWidth="1"/>
    <col min="12809" max="12809" width="13" style="2" customWidth="1"/>
    <col min="12810" max="12810" width="47.42578125" style="2" customWidth="1"/>
    <col min="12811" max="12814" width="14.28515625" style="2" customWidth="1"/>
    <col min="12815" max="12815" width="47.42578125" style="2" customWidth="1"/>
    <col min="12816" max="12819" width="14.28515625" style="2" customWidth="1"/>
    <col min="12820" max="12820" width="47.42578125" style="2" customWidth="1"/>
    <col min="12821" max="12824" width="14.28515625" style="2" customWidth="1"/>
    <col min="12825" max="12825" width="47.42578125" style="2" customWidth="1"/>
    <col min="12826" max="12829" width="15.5703125" style="2" bestFit="1" customWidth="1"/>
    <col min="12830" max="12830" width="47.7109375" style="2" customWidth="1"/>
    <col min="12831" max="12832" width="14.28515625" style="2" customWidth="1"/>
    <col min="12833" max="12833" width="15.5703125" style="2" bestFit="1" customWidth="1"/>
    <col min="12834" max="12834" width="14.28515625" style="2" customWidth="1"/>
    <col min="12835" max="12835" width="49.85546875" style="2" customWidth="1"/>
    <col min="12836" max="12837" width="14.28515625" style="2" customWidth="1"/>
    <col min="12838" max="12838" width="15.5703125" style="2" bestFit="1" customWidth="1"/>
    <col min="12839" max="12839" width="14.28515625" style="2" customWidth="1"/>
    <col min="12840" max="12840" width="9.140625" style="2" customWidth="1"/>
    <col min="12841" max="12841" width="57.42578125" style="2" bestFit="1" customWidth="1"/>
    <col min="12842" max="12843" width="13.7109375" style="2" bestFit="1" customWidth="1"/>
    <col min="12844" max="12849" width="12.140625" style="2" bestFit="1" customWidth="1"/>
    <col min="12850" max="12862" width="13.42578125" style="2" bestFit="1" customWidth="1"/>
    <col min="12863" max="12863" width="12.42578125" style="2" bestFit="1" customWidth="1"/>
    <col min="12864" max="12870" width="13.7109375" style="2" bestFit="1" customWidth="1"/>
    <col min="12871" max="12871" width="12.140625" style="2" bestFit="1" customWidth="1"/>
    <col min="12872" max="12875" width="13.42578125" style="2" bestFit="1" customWidth="1"/>
    <col min="12876" max="12879" width="12.140625" style="2" bestFit="1" customWidth="1"/>
    <col min="12880" max="13006" width="9.140625" style="2" customWidth="1"/>
    <col min="13007" max="13007" width="47.42578125" style="2" customWidth="1"/>
    <col min="13008" max="13012" width="10.7109375" style="2" customWidth="1"/>
    <col min="13013" max="13013" width="47.42578125" style="2" customWidth="1"/>
    <col min="13014" max="13018" width="10.85546875" style="2" customWidth="1"/>
    <col min="13019" max="13019" width="47.42578125" style="2" customWidth="1"/>
    <col min="13020" max="13024" width="11.85546875" style="2" customWidth="1"/>
    <col min="13025" max="13025" width="47.42578125" style="2" customWidth="1"/>
    <col min="13026" max="13029" width="12.28515625" style="2" customWidth="1"/>
    <col min="13030" max="13030" width="13" style="2" customWidth="1"/>
    <col min="13031" max="13031" width="47.42578125" style="2" customWidth="1"/>
    <col min="13032" max="13035" width="14.28515625" style="2" customWidth="1"/>
    <col min="13036" max="13036" width="47.42578125" style="2" customWidth="1"/>
    <col min="13037" max="13040" width="14.28515625" style="2" customWidth="1"/>
    <col min="13041" max="13041" width="47.42578125" style="2"/>
    <col min="13042" max="13042" width="47.42578125" style="2" customWidth="1"/>
    <col min="13043" max="13047" width="10.7109375" style="2" customWidth="1"/>
    <col min="13048" max="13048" width="47.42578125" style="2" customWidth="1"/>
    <col min="13049" max="13053" width="10.85546875" style="2" customWidth="1"/>
    <col min="13054" max="13054" width="47.42578125" style="2" customWidth="1"/>
    <col min="13055" max="13059" width="11.85546875" style="2" customWidth="1"/>
    <col min="13060" max="13060" width="47.42578125" style="2" customWidth="1"/>
    <col min="13061" max="13064" width="12.28515625" style="2" customWidth="1"/>
    <col min="13065" max="13065" width="13" style="2" customWidth="1"/>
    <col min="13066" max="13066" width="47.42578125" style="2" customWidth="1"/>
    <col min="13067" max="13070" width="14.28515625" style="2" customWidth="1"/>
    <col min="13071" max="13071" width="47.42578125" style="2" customWidth="1"/>
    <col min="13072" max="13075" width="14.28515625" style="2" customWidth="1"/>
    <col min="13076" max="13076" width="47.42578125" style="2" customWidth="1"/>
    <col min="13077" max="13080" width="14.28515625" style="2" customWidth="1"/>
    <col min="13081" max="13081" width="47.42578125" style="2" customWidth="1"/>
    <col min="13082" max="13085" width="15.5703125" style="2" bestFit="1" customWidth="1"/>
    <col min="13086" max="13086" width="47.7109375" style="2" customWidth="1"/>
    <col min="13087" max="13088" width="14.28515625" style="2" customWidth="1"/>
    <col min="13089" max="13089" width="15.5703125" style="2" bestFit="1" customWidth="1"/>
    <col min="13090" max="13090" width="14.28515625" style="2" customWidth="1"/>
    <col min="13091" max="13091" width="49.85546875" style="2" customWidth="1"/>
    <col min="13092" max="13093" width="14.28515625" style="2" customWidth="1"/>
    <col min="13094" max="13094" width="15.5703125" style="2" bestFit="1" customWidth="1"/>
    <col min="13095" max="13095" width="14.28515625" style="2" customWidth="1"/>
    <col min="13096" max="13096" width="9.140625" style="2" customWidth="1"/>
    <col min="13097" max="13097" width="57.42578125" style="2" bestFit="1" customWidth="1"/>
    <col min="13098" max="13099" width="13.7109375" style="2" bestFit="1" customWidth="1"/>
    <col min="13100" max="13105" width="12.140625" style="2" bestFit="1" customWidth="1"/>
    <col min="13106" max="13118" width="13.42578125" style="2" bestFit="1" customWidth="1"/>
    <col min="13119" max="13119" width="12.42578125" style="2" bestFit="1" customWidth="1"/>
    <col min="13120" max="13126" width="13.7109375" style="2" bestFit="1" customWidth="1"/>
    <col min="13127" max="13127" width="12.140625" style="2" bestFit="1" customWidth="1"/>
    <col min="13128" max="13131" width="13.42578125" style="2" bestFit="1" customWidth="1"/>
    <col min="13132" max="13135" width="12.140625" style="2" bestFit="1" customWidth="1"/>
    <col min="13136" max="13262" width="9.140625" style="2" customWidth="1"/>
    <col min="13263" max="13263" width="47.42578125" style="2" customWidth="1"/>
    <col min="13264" max="13268" width="10.7109375" style="2" customWidth="1"/>
    <col min="13269" max="13269" width="47.42578125" style="2" customWidth="1"/>
    <col min="13270" max="13274" width="10.85546875" style="2" customWidth="1"/>
    <col min="13275" max="13275" width="47.42578125" style="2" customWidth="1"/>
    <col min="13276" max="13280" width="11.85546875" style="2" customWidth="1"/>
    <col min="13281" max="13281" width="47.42578125" style="2" customWidth="1"/>
    <col min="13282" max="13285" width="12.28515625" style="2" customWidth="1"/>
    <col min="13286" max="13286" width="13" style="2" customWidth="1"/>
    <col min="13287" max="13287" width="47.42578125" style="2" customWidth="1"/>
    <col min="13288" max="13291" width="14.28515625" style="2" customWidth="1"/>
    <col min="13292" max="13292" width="47.42578125" style="2" customWidth="1"/>
    <col min="13293" max="13296" width="14.28515625" style="2" customWidth="1"/>
    <col min="13297" max="13297" width="47.42578125" style="2"/>
    <col min="13298" max="13298" width="47.42578125" style="2" customWidth="1"/>
    <col min="13299" max="13303" width="10.7109375" style="2" customWidth="1"/>
    <col min="13304" max="13304" width="47.42578125" style="2" customWidth="1"/>
    <col min="13305" max="13309" width="10.85546875" style="2" customWidth="1"/>
    <col min="13310" max="13310" width="47.42578125" style="2" customWidth="1"/>
    <col min="13311" max="13315" width="11.85546875" style="2" customWidth="1"/>
    <col min="13316" max="13316" width="47.42578125" style="2" customWidth="1"/>
    <col min="13317" max="13320" width="12.28515625" style="2" customWidth="1"/>
    <col min="13321" max="13321" width="13" style="2" customWidth="1"/>
    <col min="13322" max="13322" width="47.42578125" style="2" customWidth="1"/>
    <col min="13323" max="13326" width="14.28515625" style="2" customWidth="1"/>
    <col min="13327" max="13327" width="47.42578125" style="2" customWidth="1"/>
    <col min="13328" max="13331" width="14.28515625" style="2" customWidth="1"/>
    <col min="13332" max="13332" width="47.42578125" style="2" customWidth="1"/>
    <col min="13333" max="13336" width="14.28515625" style="2" customWidth="1"/>
    <col min="13337" max="13337" width="47.42578125" style="2" customWidth="1"/>
    <col min="13338" max="13341" width="15.5703125" style="2" bestFit="1" customWidth="1"/>
    <col min="13342" max="13342" width="47.7109375" style="2" customWidth="1"/>
    <col min="13343" max="13344" width="14.28515625" style="2" customWidth="1"/>
    <col min="13345" max="13345" width="15.5703125" style="2" bestFit="1" customWidth="1"/>
    <col min="13346" max="13346" width="14.28515625" style="2" customWidth="1"/>
    <col min="13347" max="13347" width="49.85546875" style="2" customWidth="1"/>
    <col min="13348" max="13349" width="14.28515625" style="2" customWidth="1"/>
    <col min="13350" max="13350" width="15.5703125" style="2" bestFit="1" customWidth="1"/>
    <col min="13351" max="13351" width="14.28515625" style="2" customWidth="1"/>
    <col min="13352" max="13352" width="9.140625" style="2" customWidth="1"/>
    <col min="13353" max="13353" width="57.42578125" style="2" bestFit="1" customWidth="1"/>
    <col min="13354" max="13355" width="13.7109375" style="2" bestFit="1" customWidth="1"/>
    <col min="13356" max="13361" width="12.140625" style="2" bestFit="1" customWidth="1"/>
    <col min="13362" max="13374" width="13.42578125" style="2" bestFit="1" customWidth="1"/>
    <col min="13375" max="13375" width="12.42578125" style="2" bestFit="1" customWidth="1"/>
    <col min="13376" max="13382" width="13.7109375" style="2" bestFit="1" customWidth="1"/>
    <col min="13383" max="13383" width="12.140625" style="2" bestFit="1" customWidth="1"/>
    <col min="13384" max="13387" width="13.42578125" style="2" bestFit="1" customWidth="1"/>
    <col min="13388" max="13391" width="12.140625" style="2" bestFit="1" customWidth="1"/>
    <col min="13392" max="13518" width="9.140625" style="2" customWidth="1"/>
    <col min="13519" max="13519" width="47.42578125" style="2" customWidth="1"/>
    <col min="13520" max="13524" width="10.7109375" style="2" customWidth="1"/>
    <col min="13525" max="13525" width="47.42578125" style="2" customWidth="1"/>
    <col min="13526" max="13530" width="10.85546875" style="2" customWidth="1"/>
    <col min="13531" max="13531" width="47.42578125" style="2" customWidth="1"/>
    <col min="13532" max="13536" width="11.85546875" style="2" customWidth="1"/>
    <col min="13537" max="13537" width="47.42578125" style="2" customWidth="1"/>
    <col min="13538" max="13541" width="12.28515625" style="2" customWidth="1"/>
    <col min="13542" max="13542" width="13" style="2" customWidth="1"/>
    <col min="13543" max="13543" width="47.42578125" style="2" customWidth="1"/>
    <col min="13544" max="13547" width="14.28515625" style="2" customWidth="1"/>
    <col min="13548" max="13548" width="47.42578125" style="2" customWidth="1"/>
    <col min="13549" max="13552" width="14.28515625" style="2" customWidth="1"/>
    <col min="13553" max="13553" width="47.42578125" style="2"/>
    <col min="13554" max="13554" width="47.42578125" style="2" customWidth="1"/>
    <col min="13555" max="13559" width="10.7109375" style="2" customWidth="1"/>
    <col min="13560" max="13560" width="47.42578125" style="2" customWidth="1"/>
    <col min="13561" max="13565" width="10.85546875" style="2" customWidth="1"/>
    <col min="13566" max="13566" width="47.42578125" style="2" customWidth="1"/>
    <col min="13567" max="13571" width="11.85546875" style="2" customWidth="1"/>
    <col min="13572" max="13572" width="47.42578125" style="2" customWidth="1"/>
    <col min="13573" max="13576" width="12.28515625" style="2" customWidth="1"/>
    <col min="13577" max="13577" width="13" style="2" customWidth="1"/>
    <col min="13578" max="13578" width="47.42578125" style="2" customWidth="1"/>
    <col min="13579" max="13582" width="14.28515625" style="2" customWidth="1"/>
    <col min="13583" max="13583" width="47.42578125" style="2" customWidth="1"/>
    <col min="13584" max="13587" width="14.28515625" style="2" customWidth="1"/>
    <col min="13588" max="13588" width="47.42578125" style="2" customWidth="1"/>
    <col min="13589" max="13592" width="14.28515625" style="2" customWidth="1"/>
    <col min="13593" max="13593" width="47.42578125" style="2" customWidth="1"/>
    <col min="13594" max="13597" width="15.5703125" style="2" bestFit="1" customWidth="1"/>
    <col min="13598" max="13598" width="47.7109375" style="2" customWidth="1"/>
    <col min="13599" max="13600" width="14.28515625" style="2" customWidth="1"/>
    <col min="13601" max="13601" width="15.5703125" style="2" bestFit="1" customWidth="1"/>
    <col min="13602" max="13602" width="14.28515625" style="2" customWidth="1"/>
    <col min="13603" max="13603" width="49.85546875" style="2" customWidth="1"/>
    <col min="13604" max="13605" width="14.28515625" style="2" customWidth="1"/>
    <col min="13606" max="13606" width="15.5703125" style="2" bestFit="1" customWidth="1"/>
    <col min="13607" max="13607" width="14.28515625" style="2" customWidth="1"/>
    <col min="13608" max="13608" width="9.140625" style="2" customWidth="1"/>
    <col min="13609" max="13609" width="57.42578125" style="2" bestFit="1" customWidth="1"/>
    <col min="13610" max="13611" width="13.7109375" style="2" bestFit="1" customWidth="1"/>
    <col min="13612" max="13617" width="12.140625" style="2" bestFit="1" customWidth="1"/>
    <col min="13618" max="13630" width="13.42578125" style="2" bestFit="1" customWidth="1"/>
    <col min="13631" max="13631" width="12.42578125" style="2" bestFit="1" customWidth="1"/>
    <col min="13632" max="13638" width="13.7109375" style="2" bestFit="1" customWidth="1"/>
    <col min="13639" max="13639" width="12.140625" style="2" bestFit="1" customWidth="1"/>
    <col min="13640" max="13643" width="13.42578125" style="2" bestFit="1" customWidth="1"/>
    <col min="13644" max="13647" width="12.140625" style="2" bestFit="1" customWidth="1"/>
    <col min="13648" max="13774" width="9.140625" style="2" customWidth="1"/>
    <col min="13775" max="13775" width="47.42578125" style="2" customWidth="1"/>
    <col min="13776" max="13780" width="10.7109375" style="2" customWidth="1"/>
    <col min="13781" max="13781" width="47.42578125" style="2" customWidth="1"/>
    <col min="13782" max="13786" width="10.85546875" style="2" customWidth="1"/>
    <col min="13787" max="13787" width="47.42578125" style="2" customWidth="1"/>
    <col min="13788" max="13792" width="11.85546875" style="2" customWidth="1"/>
    <col min="13793" max="13793" width="47.42578125" style="2" customWidth="1"/>
    <col min="13794" max="13797" width="12.28515625" style="2" customWidth="1"/>
    <col min="13798" max="13798" width="13" style="2" customWidth="1"/>
    <col min="13799" max="13799" width="47.42578125" style="2" customWidth="1"/>
    <col min="13800" max="13803" width="14.28515625" style="2" customWidth="1"/>
    <col min="13804" max="13804" width="47.42578125" style="2" customWidth="1"/>
    <col min="13805" max="13808" width="14.28515625" style="2" customWidth="1"/>
    <col min="13809" max="13809" width="47.42578125" style="2"/>
    <col min="13810" max="13810" width="47.42578125" style="2" customWidth="1"/>
    <col min="13811" max="13815" width="10.7109375" style="2" customWidth="1"/>
    <col min="13816" max="13816" width="47.42578125" style="2" customWidth="1"/>
    <col min="13817" max="13821" width="10.85546875" style="2" customWidth="1"/>
    <col min="13822" max="13822" width="47.42578125" style="2" customWidth="1"/>
    <col min="13823" max="13827" width="11.85546875" style="2" customWidth="1"/>
    <col min="13828" max="13828" width="47.42578125" style="2" customWidth="1"/>
    <col min="13829" max="13832" width="12.28515625" style="2" customWidth="1"/>
    <col min="13833" max="13833" width="13" style="2" customWidth="1"/>
    <col min="13834" max="13834" width="47.42578125" style="2" customWidth="1"/>
    <col min="13835" max="13838" width="14.28515625" style="2" customWidth="1"/>
    <col min="13839" max="13839" width="47.42578125" style="2" customWidth="1"/>
    <col min="13840" max="13843" width="14.28515625" style="2" customWidth="1"/>
    <col min="13844" max="13844" width="47.42578125" style="2" customWidth="1"/>
    <col min="13845" max="13848" width="14.28515625" style="2" customWidth="1"/>
    <col min="13849" max="13849" width="47.42578125" style="2" customWidth="1"/>
    <col min="13850" max="13853" width="15.5703125" style="2" bestFit="1" customWidth="1"/>
    <col min="13854" max="13854" width="47.7109375" style="2" customWidth="1"/>
    <col min="13855" max="13856" width="14.28515625" style="2" customWidth="1"/>
    <col min="13857" max="13857" width="15.5703125" style="2" bestFit="1" customWidth="1"/>
    <col min="13858" max="13858" width="14.28515625" style="2" customWidth="1"/>
    <col min="13859" max="13859" width="49.85546875" style="2" customWidth="1"/>
    <col min="13860" max="13861" width="14.28515625" style="2" customWidth="1"/>
    <col min="13862" max="13862" width="15.5703125" style="2" bestFit="1" customWidth="1"/>
    <col min="13863" max="13863" width="14.28515625" style="2" customWidth="1"/>
    <col min="13864" max="13864" width="9.140625" style="2" customWidth="1"/>
    <col min="13865" max="13865" width="57.42578125" style="2" bestFit="1" customWidth="1"/>
    <col min="13866" max="13867" width="13.7109375" style="2" bestFit="1" customWidth="1"/>
    <col min="13868" max="13873" width="12.140625" style="2" bestFit="1" customWidth="1"/>
    <col min="13874" max="13886" width="13.42578125" style="2" bestFit="1" customWidth="1"/>
    <col min="13887" max="13887" width="12.42578125" style="2" bestFit="1" customWidth="1"/>
    <col min="13888" max="13894" width="13.7109375" style="2" bestFit="1" customWidth="1"/>
    <col min="13895" max="13895" width="12.140625" style="2" bestFit="1" customWidth="1"/>
    <col min="13896" max="13899" width="13.42578125" style="2" bestFit="1" customWidth="1"/>
    <col min="13900" max="13903" width="12.140625" style="2" bestFit="1" customWidth="1"/>
    <col min="13904" max="14030" width="9.140625" style="2" customWidth="1"/>
    <col min="14031" max="14031" width="47.42578125" style="2" customWidth="1"/>
    <col min="14032" max="14036" width="10.7109375" style="2" customWidth="1"/>
    <col min="14037" max="14037" width="47.42578125" style="2" customWidth="1"/>
    <col min="14038" max="14042" width="10.85546875" style="2" customWidth="1"/>
    <col min="14043" max="14043" width="47.42578125" style="2" customWidth="1"/>
    <col min="14044" max="14048" width="11.85546875" style="2" customWidth="1"/>
    <col min="14049" max="14049" width="47.42578125" style="2" customWidth="1"/>
    <col min="14050" max="14053" width="12.28515625" style="2" customWidth="1"/>
    <col min="14054" max="14054" width="13" style="2" customWidth="1"/>
    <col min="14055" max="14055" width="47.42578125" style="2" customWidth="1"/>
    <col min="14056" max="14059" width="14.28515625" style="2" customWidth="1"/>
    <col min="14060" max="14060" width="47.42578125" style="2" customWidth="1"/>
    <col min="14061" max="14064" width="14.28515625" style="2" customWidth="1"/>
    <col min="14065" max="14065" width="47.42578125" style="2"/>
    <col min="14066" max="14066" width="47.42578125" style="2" customWidth="1"/>
    <col min="14067" max="14071" width="10.7109375" style="2" customWidth="1"/>
    <col min="14072" max="14072" width="47.42578125" style="2" customWidth="1"/>
    <col min="14073" max="14077" width="10.85546875" style="2" customWidth="1"/>
    <col min="14078" max="14078" width="47.42578125" style="2" customWidth="1"/>
    <col min="14079" max="14083" width="11.85546875" style="2" customWidth="1"/>
    <col min="14084" max="14084" width="47.42578125" style="2" customWidth="1"/>
    <col min="14085" max="14088" width="12.28515625" style="2" customWidth="1"/>
    <col min="14089" max="14089" width="13" style="2" customWidth="1"/>
    <col min="14090" max="14090" width="47.42578125" style="2" customWidth="1"/>
    <col min="14091" max="14094" width="14.28515625" style="2" customWidth="1"/>
    <col min="14095" max="14095" width="47.42578125" style="2" customWidth="1"/>
    <col min="14096" max="14099" width="14.28515625" style="2" customWidth="1"/>
    <col min="14100" max="14100" width="47.42578125" style="2" customWidth="1"/>
    <col min="14101" max="14104" width="14.28515625" style="2" customWidth="1"/>
    <col min="14105" max="14105" width="47.42578125" style="2" customWidth="1"/>
    <col min="14106" max="14109" width="15.5703125" style="2" bestFit="1" customWidth="1"/>
    <col min="14110" max="14110" width="47.7109375" style="2" customWidth="1"/>
    <col min="14111" max="14112" width="14.28515625" style="2" customWidth="1"/>
    <col min="14113" max="14113" width="15.5703125" style="2" bestFit="1" customWidth="1"/>
    <col min="14114" max="14114" width="14.28515625" style="2" customWidth="1"/>
    <col min="14115" max="14115" width="49.85546875" style="2" customWidth="1"/>
    <col min="14116" max="14117" width="14.28515625" style="2" customWidth="1"/>
    <col min="14118" max="14118" width="15.5703125" style="2" bestFit="1" customWidth="1"/>
    <col min="14119" max="14119" width="14.28515625" style="2" customWidth="1"/>
    <col min="14120" max="14120" width="9.140625" style="2" customWidth="1"/>
    <col min="14121" max="14121" width="57.42578125" style="2" bestFit="1" customWidth="1"/>
    <col min="14122" max="14123" width="13.7109375" style="2" bestFit="1" customWidth="1"/>
    <col min="14124" max="14129" width="12.140625" style="2" bestFit="1" customWidth="1"/>
    <col min="14130" max="14142" width="13.42578125" style="2" bestFit="1" customWidth="1"/>
    <col min="14143" max="14143" width="12.42578125" style="2" bestFit="1" customWidth="1"/>
    <col min="14144" max="14150" width="13.7109375" style="2" bestFit="1" customWidth="1"/>
    <col min="14151" max="14151" width="12.140625" style="2" bestFit="1" customWidth="1"/>
    <col min="14152" max="14155" width="13.42578125" style="2" bestFit="1" customWidth="1"/>
    <col min="14156" max="14159" width="12.140625" style="2" bestFit="1" customWidth="1"/>
    <col min="14160" max="14286" width="9.140625" style="2" customWidth="1"/>
    <col min="14287" max="14287" width="47.42578125" style="2" customWidth="1"/>
    <col min="14288" max="14292" width="10.7109375" style="2" customWidth="1"/>
    <col min="14293" max="14293" width="47.42578125" style="2" customWidth="1"/>
    <col min="14294" max="14298" width="10.85546875" style="2" customWidth="1"/>
    <col min="14299" max="14299" width="47.42578125" style="2" customWidth="1"/>
    <col min="14300" max="14304" width="11.85546875" style="2" customWidth="1"/>
    <col min="14305" max="14305" width="47.42578125" style="2" customWidth="1"/>
    <col min="14306" max="14309" width="12.28515625" style="2" customWidth="1"/>
    <col min="14310" max="14310" width="13" style="2" customWidth="1"/>
    <col min="14311" max="14311" width="47.42578125" style="2" customWidth="1"/>
    <col min="14312" max="14315" width="14.28515625" style="2" customWidth="1"/>
    <col min="14316" max="14316" width="47.42578125" style="2" customWidth="1"/>
    <col min="14317" max="14320" width="14.28515625" style="2" customWidth="1"/>
    <col min="14321" max="14321" width="47.42578125" style="2"/>
    <col min="14322" max="14322" width="47.42578125" style="2" customWidth="1"/>
    <col min="14323" max="14327" width="10.7109375" style="2" customWidth="1"/>
    <col min="14328" max="14328" width="47.42578125" style="2" customWidth="1"/>
    <col min="14329" max="14333" width="10.85546875" style="2" customWidth="1"/>
    <col min="14334" max="14334" width="47.42578125" style="2" customWidth="1"/>
    <col min="14335" max="14339" width="11.85546875" style="2" customWidth="1"/>
    <col min="14340" max="14340" width="47.42578125" style="2" customWidth="1"/>
    <col min="14341" max="14344" width="12.28515625" style="2" customWidth="1"/>
    <col min="14345" max="14345" width="13" style="2" customWidth="1"/>
    <col min="14346" max="14346" width="47.42578125" style="2" customWidth="1"/>
    <col min="14347" max="14350" width="14.28515625" style="2" customWidth="1"/>
    <col min="14351" max="14351" width="47.42578125" style="2" customWidth="1"/>
    <col min="14352" max="14355" width="14.28515625" style="2" customWidth="1"/>
    <col min="14356" max="14356" width="47.42578125" style="2" customWidth="1"/>
    <col min="14357" max="14360" width="14.28515625" style="2" customWidth="1"/>
    <col min="14361" max="14361" width="47.42578125" style="2" customWidth="1"/>
    <col min="14362" max="14365" width="15.5703125" style="2" bestFit="1" customWidth="1"/>
    <col min="14366" max="14366" width="47.7109375" style="2" customWidth="1"/>
    <col min="14367" max="14368" width="14.28515625" style="2" customWidth="1"/>
    <col min="14369" max="14369" width="15.5703125" style="2" bestFit="1" customWidth="1"/>
    <col min="14370" max="14370" width="14.28515625" style="2" customWidth="1"/>
    <col min="14371" max="14371" width="49.85546875" style="2" customWidth="1"/>
    <col min="14372" max="14373" width="14.28515625" style="2" customWidth="1"/>
    <col min="14374" max="14374" width="15.5703125" style="2" bestFit="1" customWidth="1"/>
    <col min="14375" max="14375" width="14.28515625" style="2" customWidth="1"/>
    <col min="14376" max="14376" width="9.140625" style="2" customWidth="1"/>
    <col min="14377" max="14377" width="57.42578125" style="2" bestFit="1" customWidth="1"/>
    <col min="14378" max="14379" width="13.7109375" style="2" bestFit="1" customWidth="1"/>
    <col min="14380" max="14385" width="12.140625" style="2" bestFit="1" customWidth="1"/>
    <col min="14386" max="14398" width="13.42578125" style="2" bestFit="1" customWidth="1"/>
    <col min="14399" max="14399" width="12.42578125" style="2" bestFit="1" customWidth="1"/>
    <col min="14400" max="14406" width="13.7109375" style="2" bestFit="1" customWidth="1"/>
    <col min="14407" max="14407" width="12.140625" style="2" bestFit="1" customWidth="1"/>
    <col min="14408" max="14411" width="13.42578125" style="2" bestFit="1" customWidth="1"/>
    <col min="14412" max="14415" width="12.140625" style="2" bestFit="1" customWidth="1"/>
    <col min="14416" max="14542" width="9.140625" style="2" customWidth="1"/>
    <col min="14543" max="14543" width="47.42578125" style="2" customWidth="1"/>
    <col min="14544" max="14548" width="10.7109375" style="2" customWidth="1"/>
    <col min="14549" max="14549" width="47.42578125" style="2" customWidth="1"/>
    <col min="14550" max="14554" width="10.85546875" style="2" customWidth="1"/>
    <col min="14555" max="14555" width="47.42578125" style="2" customWidth="1"/>
    <col min="14556" max="14560" width="11.85546875" style="2" customWidth="1"/>
    <col min="14561" max="14561" width="47.42578125" style="2" customWidth="1"/>
    <col min="14562" max="14565" width="12.28515625" style="2" customWidth="1"/>
    <col min="14566" max="14566" width="13" style="2" customWidth="1"/>
    <col min="14567" max="14567" width="47.42578125" style="2" customWidth="1"/>
    <col min="14568" max="14571" width="14.28515625" style="2" customWidth="1"/>
    <col min="14572" max="14572" width="47.42578125" style="2" customWidth="1"/>
    <col min="14573" max="14576" width="14.28515625" style="2" customWidth="1"/>
    <col min="14577" max="14577" width="47.42578125" style="2"/>
    <col min="14578" max="14578" width="47.42578125" style="2" customWidth="1"/>
    <col min="14579" max="14583" width="10.7109375" style="2" customWidth="1"/>
    <col min="14584" max="14584" width="47.42578125" style="2" customWidth="1"/>
    <col min="14585" max="14589" width="10.85546875" style="2" customWidth="1"/>
    <col min="14590" max="14590" width="47.42578125" style="2" customWidth="1"/>
    <col min="14591" max="14595" width="11.85546875" style="2" customWidth="1"/>
    <col min="14596" max="14596" width="47.42578125" style="2" customWidth="1"/>
    <col min="14597" max="14600" width="12.28515625" style="2" customWidth="1"/>
    <col min="14601" max="14601" width="13" style="2" customWidth="1"/>
    <col min="14602" max="14602" width="47.42578125" style="2" customWidth="1"/>
    <col min="14603" max="14606" width="14.28515625" style="2" customWidth="1"/>
    <col min="14607" max="14607" width="47.42578125" style="2" customWidth="1"/>
    <col min="14608" max="14611" width="14.28515625" style="2" customWidth="1"/>
    <col min="14612" max="14612" width="47.42578125" style="2" customWidth="1"/>
    <col min="14613" max="14616" width="14.28515625" style="2" customWidth="1"/>
    <col min="14617" max="14617" width="47.42578125" style="2" customWidth="1"/>
    <col min="14618" max="14621" width="15.5703125" style="2" bestFit="1" customWidth="1"/>
    <col min="14622" max="14622" width="47.7109375" style="2" customWidth="1"/>
    <col min="14623" max="14624" width="14.28515625" style="2" customWidth="1"/>
    <col min="14625" max="14625" width="15.5703125" style="2" bestFit="1" customWidth="1"/>
    <col min="14626" max="14626" width="14.28515625" style="2" customWidth="1"/>
    <col min="14627" max="14627" width="49.85546875" style="2" customWidth="1"/>
    <col min="14628" max="14629" width="14.28515625" style="2" customWidth="1"/>
    <col min="14630" max="14630" width="15.5703125" style="2" bestFit="1" customWidth="1"/>
    <col min="14631" max="14631" width="14.28515625" style="2" customWidth="1"/>
    <col min="14632" max="14632" width="9.140625" style="2" customWidth="1"/>
    <col min="14633" max="14633" width="57.42578125" style="2" bestFit="1" customWidth="1"/>
    <col min="14634" max="14635" width="13.7109375" style="2" bestFit="1" customWidth="1"/>
    <col min="14636" max="14641" width="12.140625" style="2" bestFit="1" customWidth="1"/>
    <col min="14642" max="14654" width="13.42578125" style="2" bestFit="1" customWidth="1"/>
    <col min="14655" max="14655" width="12.42578125" style="2" bestFit="1" customWidth="1"/>
    <col min="14656" max="14662" width="13.7109375" style="2" bestFit="1" customWidth="1"/>
    <col min="14663" max="14663" width="12.140625" style="2" bestFit="1" customWidth="1"/>
    <col min="14664" max="14667" width="13.42578125" style="2" bestFit="1" customWidth="1"/>
    <col min="14668" max="14671" width="12.140625" style="2" bestFit="1" customWidth="1"/>
    <col min="14672" max="14798" width="9.140625" style="2" customWidth="1"/>
    <col min="14799" max="14799" width="47.42578125" style="2" customWidth="1"/>
    <col min="14800" max="14804" width="10.7109375" style="2" customWidth="1"/>
    <col min="14805" max="14805" width="47.42578125" style="2" customWidth="1"/>
    <col min="14806" max="14810" width="10.85546875" style="2" customWidth="1"/>
    <col min="14811" max="14811" width="47.42578125" style="2" customWidth="1"/>
    <col min="14812" max="14816" width="11.85546875" style="2" customWidth="1"/>
    <col min="14817" max="14817" width="47.42578125" style="2" customWidth="1"/>
    <col min="14818" max="14821" width="12.28515625" style="2" customWidth="1"/>
    <col min="14822" max="14822" width="13" style="2" customWidth="1"/>
    <col min="14823" max="14823" width="47.42578125" style="2" customWidth="1"/>
    <col min="14824" max="14827" width="14.28515625" style="2" customWidth="1"/>
    <col min="14828" max="14828" width="47.42578125" style="2" customWidth="1"/>
    <col min="14829" max="14832" width="14.28515625" style="2" customWidth="1"/>
    <col min="14833" max="14833" width="47.42578125" style="2"/>
    <col min="14834" max="14834" width="47.42578125" style="2" customWidth="1"/>
    <col min="14835" max="14839" width="10.7109375" style="2" customWidth="1"/>
    <col min="14840" max="14840" width="47.42578125" style="2" customWidth="1"/>
    <col min="14841" max="14845" width="10.85546875" style="2" customWidth="1"/>
    <col min="14846" max="14846" width="47.42578125" style="2" customWidth="1"/>
    <col min="14847" max="14851" width="11.85546875" style="2" customWidth="1"/>
    <col min="14852" max="14852" width="47.42578125" style="2" customWidth="1"/>
    <col min="14853" max="14856" width="12.28515625" style="2" customWidth="1"/>
    <col min="14857" max="14857" width="13" style="2" customWidth="1"/>
    <col min="14858" max="14858" width="47.42578125" style="2" customWidth="1"/>
    <col min="14859" max="14862" width="14.28515625" style="2" customWidth="1"/>
    <col min="14863" max="14863" width="47.42578125" style="2" customWidth="1"/>
    <col min="14864" max="14867" width="14.28515625" style="2" customWidth="1"/>
    <col min="14868" max="14868" width="47.42578125" style="2" customWidth="1"/>
    <col min="14869" max="14872" width="14.28515625" style="2" customWidth="1"/>
    <col min="14873" max="14873" width="47.42578125" style="2" customWidth="1"/>
    <col min="14874" max="14877" width="15.5703125" style="2" bestFit="1" customWidth="1"/>
    <col min="14878" max="14878" width="47.7109375" style="2" customWidth="1"/>
    <col min="14879" max="14880" width="14.28515625" style="2" customWidth="1"/>
    <col min="14881" max="14881" width="15.5703125" style="2" bestFit="1" customWidth="1"/>
    <col min="14882" max="14882" width="14.28515625" style="2" customWidth="1"/>
    <col min="14883" max="14883" width="49.85546875" style="2" customWidth="1"/>
    <col min="14884" max="14885" width="14.28515625" style="2" customWidth="1"/>
    <col min="14886" max="14886" width="15.5703125" style="2" bestFit="1" customWidth="1"/>
    <col min="14887" max="14887" width="14.28515625" style="2" customWidth="1"/>
    <col min="14888" max="14888" width="9.140625" style="2" customWidth="1"/>
    <col min="14889" max="14889" width="57.42578125" style="2" bestFit="1" customWidth="1"/>
    <col min="14890" max="14891" width="13.7109375" style="2" bestFit="1" customWidth="1"/>
    <col min="14892" max="14897" width="12.140625" style="2" bestFit="1" customWidth="1"/>
    <col min="14898" max="14910" width="13.42578125" style="2" bestFit="1" customWidth="1"/>
    <col min="14911" max="14911" width="12.42578125" style="2" bestFit="1" customWidth="1"/>
    <col min="14912" max="14918" width="13.7109375" style="2" bestFit="1" customWidth="1"/>
    <col min="14919" max="14919" width="12.140625" style="2" bestFit="1" customWidth="1"/>
    <col min="14920" max="14923" width="13.42578125" style="2" bestFit="1" customWidth="1"/>
    <col min="14924" max="14927" width="12.140625" style="2" bestFit="1" customWidth="1"/>
    <col min="14928" max="15054" width="9.140625" style="2" customWidth="1"/>
    <col min="15055" max="15055" width="47.42578125" style="2" customWidth="1"/>
    <col min="15056" max="15060" width="10.7109375" style="2" customWidth="1"/>
    <col min="15061" max="15061" width="47.42578125" style="2" customWidth="1"/>
    <col min="15062" max="15066" width="10.85546875" style="2" customWidth="1"/>
    <col min="15067" max="15067" width="47.42578125" style="2" customWidth="1"/>
    <col min="15068" max="15072" width="11.85546875" style="2" customWidth="1"/>
    <col min="15073" max="15073" width="47.42578125" style="2" customWidth="1"/>
    <col min="15074" max="15077" width="12.28515625" style="2" customWidth="1"/>
    <col min="15078" max="15078" width="13" style="2" customWidth="1"/>
    <col min="15079" max="15079" width="47.42578125" style="2" customWidth="1"/>
    <col min="15080" max="15083" width="14.28515625" style="2" customWidth="1"/>
    <col min="15084" max="15084" width="47.42578125" style="2" customWidth="1"/>
    <col min="15085" max="15088" width="14.28515625" style="2" customWidth="1"/>
    <col min="15089" max="15089" width="47.42578125" style="2"/>
    <col min="15090" max="15090" width="47.42578125" style="2" customWidth="1"/>
    <col min="15091" max="15095" width="10.7109375" style="2" customWidth="1"/>
    <col min="15096" max="15096" width="47.42578125" style="2" customWidth="1"/>
    <col min="15097" max="15101" width="10.85546875" style="2" customWidth="1"/>
    <col min="15102" max="15102" width="47.42578125" style="2" customWidth="1"/>
    <col min="15103" max="15107" width="11.85546875" style="2" customWidth="1"/>
    <col min="15108" max="15108" width="47.42578125" style="2" customWidth="1"/>
    <col min="15109" max="15112" width="12.28515625" style="2" customWidth="1"/>
    <col min="15113" max="15113" width="13" style="2" customWidth="1"/>
    <col min="15114" max="15114" width="47.42578125" style="2" customWidth="1"/>
    <col min="15115" max="15118" width="14.28515625" style="2" customWidth="1"/>
    <col min="15119" max="15119" width="47.42578125" style="2" customWidth="1"/>
    <col min="15120" max="15123" width="14.28515625" style="2" customWidth="1"/>
    <col min="15124" max="15124" width="47.42578125" style="2" customWidth="1"/>
    <col min="15125" max="15128" width="14.28515625" style="2" customWidth="1"/>
    <col min="15129" max="15129" width="47.42578125" style="2" customWidth="1"/>
    <col min="15130" max="15133" width="15.5703125" style="2" bestFit="1" customWidth="1"/>
    <col min="15134" max="15134" width="47.7109375" style="2" customWidth="1"/>
    <col min="15135" max="15136" width="14.28515625" style="2" customWidth="1"/>
    <col min="15137" max="15137" width="15.5703125" style="2" bestFit="1" customWidth="1"/>
    <col min="15138" max="15138" width="14.28515625" style="2" customWidth="1"/>
    <col min="15139" max="15139" width="49.85546875" style="2" customWidth="1"/>
    <col min="15140" max="15141" width="14.28515625" style="2" customWidth="1"/>
    <col min="15142" max="15142" width="15.5703125" style="2" bestFit="1" customWidth="1"/>
    <col min="15143" max="15143" width="14.28515625" style="2" customWidth="1"/>
    <col min="15144" max="15144" width="9.140625" style="2" customWidth="1"/>
    <col min="15145" max="15145" width="57.42578125" style="2" bestFit="1" customWidth="1"/>
    <col min="15146" max="15147" width="13.7109375" style="2" bestFit="1" customWidth="1"/>
    <col min="15148" max="15153" width="12.140625" style="2" bestFit="1" customWidth="1"/>
    <col min="15154" max="15166" width="13.42578125" style="2" bestFit="1" customWidth="1"/>
    <col min="15167" max="15167" width="12.42578125" style="2" bestFit="1" customWidth="1"/>
    <col min="15168" max="15174" width="13.7109375" style="2" bestFit="1" customWidth="1"/>
    <col min="15175" max="15175" width="12.140625" style="2" bestFit="1" customWidth="1"/>
    <col min="15176" max="15179" width="13.42578125" style="2" bestFit="1" customWidth="1"/>
    <col min="15180" max="15183" width="12.140625" style="2" bestFit="1" customWidth="1"/>
    <col min="15184" max="15310" width="9.140625" style="2" customWidth="1"/>
    <col min="15311" max="15311" width="47.42578125" style="2" customWidth="1"/>
    <col min="15312" max="15316" width="10.7109375" style="2" customWidth="1"/>
    <col min="15317" max="15317" width="47.42578125" style="2" customWidth="1"/>
    <col min="15318" max="15322" width="10.85546875" style="2" customWidth="1"/>
    <col min="15323" max="15323" width="47.42578125" style="2" customWidth="1"/>
    <col min="15324" max="15328" width="11.85546875" style="2" customWidth="1"/>
    <col min="15329" max="15329" width="47.42578125" style="2" customWidth="1"/>
    <col min="15330" max="15333" width="12.28515625" style="2" customWidth="1"/>
    <col min="15334" max="15334" width="13" style="2" customWidth="1"/>
    <col min="15335" max="15335" width="47.42578125" style="2" customWidth="1"/>
    <col min="15336" max="15339" width="14.28515625" style="2" customWidth="1"/>
    <col min="15340" max="15340" width="47.42578125" style="2" customWidth="1"/>
    <col min="15341" max="15344" width="14.28515625" style="2" customWidth="1"/>
    <col min="15345" max="15345" width="47.42578125" style="2"/>
    <col min="15346" max="15346" width="47.42578125" style="2" customWidth="1"/>
    <col min="15347" max="15351" width="10.7109375" style="2" customWidth="1"/>
    <col min="15352" max="15352" width="47.42578125" style="2" customWidth="1"/>
    <col min="15353" max="15357" width="10.85546875" style="2" customWidth="1"/>
    <col min="15358" max="15358" width="47.42578125" style="2" customWidth="1"/>
    <col min="15359" max="15363" width="11.85546875" style="2" customWidth="1"/>
    <col min="15364" max="15364" width="47.42578125" style="2" customWidth="1"/>
    <col min="15365" max="15368" width="12.28515625" style="2" customWidth="1"/>
    <col min="15369" max="15369" width="13" style="2" customWidth="1"/>
    <col min="15370" max="15370" width="47.42578125" style="2" customWidth="1"/>
    <col min="15371" max="15374" width="14.28515625" style="2" customWidth="1"/>
    <col min="15375" max="15375" width="47.42578125" style="2" customWidth="1"/>
    <col min="15376" max="15379" width="14.28515625" style="2" customWidth="1"/>
    <col min="15380" max="15380" width="47.42578125" style="2" customWidth="1"/>
    <col min="15381" max="15384" width="14.28515625" style="2" customWidth="1"/>
    <col min="15385" max="15385" width="47.42578125" style="2" customWidth="1"/>
    <col min="15386" max="15389" width="15.5703125" style="2" bestFit="1" customWidth="1"/>
    <col min="15390" max="15390" width="47.7109375" style="2" customWidth="1"/>
    <col min="15391" max="15392" width="14.28515625" style="2" customWidth="1"/>
    <col min="15393" max="15393" width="15.5703125" style="2" bestFit="1" customWidth="1"/>
    <col min="15394" max="15394" width="14.28515625" style="2" customWidth="1"/>
    <col min="15395" max="15395" width="49.85546875" style="2" customWidth="1"/>
    <col min="15396" max="15397" width="14.28515625" style="2" customWidth="1"/>
    <col min="15398" max="15398" width="15.5703125" style="2" bestFit="1" customWidth="1"/>
    <col min="15399" max="15399" width="14.28515625" style="2" customWidth="1"/>
    <col min="15400" max="15400" width="9.140625" style="2" customWidth="1"/>
    <col min="15401" max="15401" width="57.42578125" style="2" bestFit="1" customWidth="1"/>
    <col min="15402" max="15403" width="13.7109375" style="2" bestFit="1" customWidth="1"/>
    <col min="15404" max="15409" width="12.140625" style="2" bestFit="1" customWidth="1"/>
    <col min="15410" max="15422" width="13.42578125" style="2" bestFit="1" customWidth="1"/>
    <col min="15423" max="15423" width="12.42578125" style="2" bestFit="1" customWidth="1"/>
    <col min="15424" max="15430" width="13.7109375" style="2" bestFit="1" customWidth="1"/>
    <col min="15431" max="15431" width="12.140625" style="2" bestFit="1" customWidth="1"/>
    <col min="15432" max="15435" width="13.42578125" style="2" bestFit="1" customWidth="1"/>
    <col min="15436" max="15439" width="12.140625" style="2" bestFit="1" customWidth="1"/>
    <col min="15440" max="15566" width="9.140625" style="2" customWidth="1"/>
    <col min="15567" max="15567" width="47.42578125" style="2" customWidth="1"/>
    <col min="15568" max="15572" width="10.7109375" style="2" customWidth="1"/>
    <col min="15573" max="15573" width="47.42578125" style="2" customWidth="1"/>
    <col min="15574" max="15578" width="10.85546875" style="2" customWidth="1"/>
    <col min="15579" max="15579" width="47.42578125" style="2" customWidth="1"/>
    <col min="15580" max="15584" width="11.85546875" style="2" customWidth="1"/>
    <col min="15585" max="15585" width="47.42578125" style="2" customWidth="1"/>
    <col min="15586" max="15589" width="12.28515625" style="2" customWidth="1"/>
    <col min="15590" max="15590" width="13" style="2" customWidth="1"/>
    <col min="15591" max="15591" width="47.42578125" style="2" customWidth="1"/>
    <col min="15592" max="15595" width="14.28515625" style="2" customWidth="1"/>
    <col min="15596" max="15596" width="47.42578125" style="2" customWidth="1"/>
    <col min="15597" max="15600" width="14.28515625" style="2" customWidth="1"/>
    <col min="15601" max="15601" width="47.42578125" style="2"/>
    <col min="15602" max="15602" width="47.42578125" style="2" customWidth="1"/>
    <col min="15603" max="15607" width="10.7109375" style="2" customWidth="1"/>
    <col min="15608" max="15608" width="47.42578125" style="2" customWidth="1"/>
    <col min="15609" max="15613" width="10.85546875" style="2" customWidth="1"/>
    <col min="15614" max="15614" width="47.42578125" style="2" customWidth="1"/>
    <col min="15615" max="15619" width="11.85546875" style="2" customWidth="1"/>
    <col min="15620" max="15620" width="47.42578125" style="2" customWidth="1"/>
    <col min="15621" max="15624" width="12.28515625" style="2" customWidth="1"/>
    <col min="15625" max="15625" width="13" style="2" customWidth="1"/>
    <col min="15626" max="15626" width="47.42578125" style="2" customWidth="1"/>
    <col min="15627" max="15630" width="14.28515625" style="2" customWidth="1"/>
    <col min="15631" max="15631" width="47.42578125" style="2" customWidth="1"/>
    <col min="15632" max="15635" width="14.28515625" style="2" customWidth="1"/>
    <col min="15636" max="15636" width="47.42578125" style="2" customWidth="1"/>
    <col min="15637" max="15640" width="14.28515625" style="2" customWidth="1"/>
    <col min="15641" max="15641" width="47.42578125" style="2" customWidth="1"/>
    <col min="15642" max="15645" width="15.5703125" style="2" bestFit="1" customWidth="1"/>
    <col min="15646" max="15646" width="47.7109375" style="2" customWidth="1"/>
    <col min="15647" max="15648" width="14.28515625" style="2" customWidth="1"/>
    <col min="15649" max="15649" width="15.5703125" style="2" bestFit="1" customWidth="1"/>
    <col min="15650" max="15650" width="14.28515625" style="2" customWidth="1"/>
    <col min="15651" max="15651" width="49.85546875" style="2" customWidth="1"/>
    <col min="15652" max="15653" width="14.28515625" style="2" customWidth="1"/>
    <col min="15654" max="15654" width="15.5703125" style="2" bestFit="1" customWidth="1"/>
    <col min="15655" max="15655" width="14.28515625" style="2" customWidth="1"/>
    <col min="15656" max="15656" width="9.140625" style="2" customWidth="1"/>
    <col min="15657" max="15657" width="57.42578125" style="2" bestFit="1" customWidth="1"/>
    <col min="15658" max="15659" width="13.7109375" style="2" bestFit="1" customWidth="1"/>
    <col min="15660" max="15665" width="12.140625" style="2" bestFit="1" customWidth="1"/>
    <col min="15666" max="15678" width="13.42578125" style="2" bestFit="1" customWidth="1"/>
    <col min="15679" max="15679" width="12.42578125" style="2" bestFit="1" customWidth="1"/>
    <col min="15680" max="15686" width="13.7109375" style="2" bestFit="1" customWidth="1"/>
    <col min="15687" max="15687" width="12.140625" style="2" bestFit="1" customWidth="1"/>
    <col min="15688" max="15691" width="13.42578125" style="2" bestFit="1" customWidth="1"/>
    <col min="15692" max="15695" width="12.140625" style="2" bestFit="1" customWidth="1"/>
    <col min="15696" max="15822" width="9.140625" style="2" customWidth="1"/>
    <col min="15823" max="15823" width="47.42578125" style="2" customWidth="1"/>
    <col min="15824" max="15828" width="10.7109375" style="2" customWidth="1"/>
    <col min="15829" max="15829" width="47.42578125" style="2" customWidth="1"/>
    <col min="15830" max="15834" width="10.85546875" style="2" customWidth="1"/>
    <col min="15835" max="15835" width="47.42578125" style="2" customWidth="1"/>
    <col min="15836" max="15840" width="11.85546875" style="2" customWidth="1"/>
    <col min="15841" max="15841" width="47.42578125" style="2" customWidth="1"/>
    <col min="15842" max="15845" width="12.28515625" style="2" customWidth="1"/>
    <col min="15846" max="15846" width="13" style="2" customWidth="1"/>
    <col min="15847" max="15847" width="47.42578125" style="2" customWidth="1"/>
    <col min="15848" max="15851" width="14.28515625" style="2" customWidth="1"/>
    <col min="15852" max="15852" width="47.42578125" style="2" customWidth="1"/>
    <col min="15853" max="15856" width="14.28515625" style="2" customWidth="1"/>
    <col min="15857" max="15857" width="47.42578125" style="2"/>
    <col min="15858" max="15858" width="47.42578125" style="2" customWidth="1"/>
    <col min="15859" max="15863" width="10.7109375" style="2" customWidth="1"/>
    <col min="15864" max="15864" width="47.42578125" style="2" customWidth="1"/>
    <col min="15865" max="15869" width="10.85546875" style="2" customWidth="1"/>
    <col min="15870" max="15870" width="47.42578125" style="2" customWidth="1"/>
    <col min="15871" max="15875" width="11.85546875" style="2" customWidth="1"/>
    <col min="15876" max="15876" width="47.42578125" style="2" customWidth="1"/>
    <col min="15877" max="15880" width="12.28515625" style="2" customWidth="1"/>
    <col min="15881" max="15881" width="13" style="2" customWidth="1"/>
    <col min="15882" max="15882" width="47.42578125" style="2" customWidth="1"/>
    <col min="15883" max="15886" width="14.28515625" style="2" customWidth="1"/>
    <col min="15887" max="15887" width="47.42578125" style="2" customWidth="1"/>
    <col min="15888" max="15891" width="14.28515625" style="2" customWidth="1"/>
    <col min="15892" max="15892" width="47.42578125" style="2" customWidth="1"/>
    <col min="15893" max="15896" width="14.28515625" style="2" customWidth="1"/>
    <col min="15897" max="15897" width="47.42578125" style="2" customWidth="1"/>
    <col min="15898" max="15901" width="15.5703125" style="2" bestFit="1" customWidth="1"/>
    <col min="15902" max="15902" width="47.7109375" style="2" customWidth="1"/>
    <col min="15903" max="15904" width="14.28515625" style="2" customWidth="1"/>
    <col min="15905" max="15905" width="15.5703125" style="2" bestFit="1" customWidth="1"/>
    <col min="15906" max="15906" width="14.28515625" style="2" customWidth="1"/>
    <col min="15907" max="15907" width="49.85546875" style="2" customWidth="1"/>
    <col min="15908" max="15909" width="14.28515625" style="2" customWidth="1"/>
    <col min="15910" max="15910" width="15.5703125" style="2" bestFit="1" customWidth="1"/>
    <col min="15911" max="15911" width="14.28515625" style="2" customWidth="1"/>
    <col min="15912" max="15912" width="9.140625" style="2" customWidth="1"/>
    <col min="15913" max="15913" width="57.42578125" style="2" bestFit="1" customWidth="1"/>
    <col min="15914" max="15915" width="13.7109375" style="2" bestFit="1" customWidth="1"/>
    <col min="15916" max="15921" width="12.140625" style="2" bestFit="1" customWidth="1"/>
    <col min="15922" max="15934" width="13.42578125" style="2" bestFit="1" customWidth="1"/>
    <col min="15935" max="15935" width="12.42578125" style="2" bestFit="1" customWidth="1"/>
    <col min="15936" max="15942" width="13.7109375" style="2" bestFit="1" customWidth="1"/>
    <col min="15943" max="15943" width="12.140625" style="2" bestFit="1" customWidth="1"/>
    <col min="15944" max="15947" width="13.42578125" style="2" bestFit="1" customWidth="1"/>
    <col min="15948" max="15951" width="12.140625" style="2" bestFit="1" customWidth="1"/>
    <col min="15952" max="16078" width="9.140625" style="2" customWidth="1"/>
    <col min="16079" max="16079" width="47.42578125" style="2" customWidth="1"/>
    <col min="16080" max="16084" width="10.7109375" style="2" customWidth="1"/>
    <col min="16085" max="16085" width="47.42578125" style="2" customWidth="1"/>
    <col min="16086" max="16090" width="10.85546875" style="2" customWidth="1"/>
    <col min="16091" max="16091" width="47.42578125" style="2" customWidth="1"/>
    <col min="16092" max="16096" width="11.85546875" style="2" customWidth="1"/>
    <col min="16097" max="16097" width="47.42578125" style="2" customWidth="1"/>
    <col min="16098" max="16101" width="12.28515625" style="2" customWidth="1"/>
    <col min="16102" max="16102" width="13" style="2" customWidth="1"/>
    <col min="16103" max="16103" width="47.42578125" style="2" customWidth="1"/>
    <col min="16104" max="16107" width="14.28515625" style="2" customWidth="1"/>
    <col min="16108" max="16108" width="47.42578125" style="2" customWidth="1"/>
    <col min="16109" max="16112" width="14.28515625" style="2" customWidth="1"/>
    <col min="16113" max="16113" width="47.42578125" style="2"/>
    <col min="16114" max="16114" width="47.42578125" style="2" customWidth="1"/>
    <col min="16115" max="16119" width="10.7109375" style="2" customWidth="1"/>
    <col min="16120" max="16120" width="47.42578125" style="2" customWidth="1"/>
    <col min="16121" max="16125" width="10.85546875" style="2" customWidth="1"/>
    <col min="16126" max="16126" width="47.42578125" style="2" customWidth="1"/>
    <col min="16127" max="16131" width="11.85546875" style="2" customWidth="1"/>
    <col min="16132" max="16132" width="47.42578125" style="2" customWidth="1"/>
    <col min="16133" max="16136" width="12.28515625" style="2" customWidth="1"/>
    <col min="16137" max="16137" width="13" style="2" customWidth="1"/>
    <col min="16138" max="16138" width="47.42578125" style="2" customWidth="1"/>
    <col min="16139" max="16142" width="14.28515625" style="2" customWidth="1"/>
    <col min="16143" max="16143" width="47.42578125" style="2" customWidth="1"/>
    <col min="16144" max="16147" width="14.28515625" style="2" customWidth="1"/>
    <col min="16148" max="16148" width="47.42578125" style="2" customWidth="1"/>
    <col min="16149" max="16152" width="14.28515625" style="2" customWidth="1"/>
    <col min="16153" max="16153" width="47.42578125" style="2" customWidth="1"/>
    <col min="16154" max="16157" width="15.5703125" style="2" bestFit="1" customWidth="1"/>
    <col min="16158" max="16158" width="47.7109375" style="2" customWidth="1"/>
    <col min="16159" max="16160" width="14.28515625" style="2" customWidth="1"/>
    <col min="16161" max="16161" width="15.5703125" style="2" bestFit="1" customWidth="1"/>
    <col min="16162" max="16162" width="14.28515625" style="2" customWidth="1"/>
    <col min="16163" max="16163" width="49.85546875" style="2" customWidth="1"/>
    <col min="16164" max="16165" width="14.28515625" style="2" customWidth="1"/>
    <col min="16166" max="16166" width="15.5703125" style="2" bestFit="1" customWidth="1"/>
    <col min="16167" max="16167" width="14.28515625" style="2" customWidth="1"/>
    <col min="16168" max="16168" width="9.140625" style="2" customWidth="1"/>
    <col min="16169" max="16169" width="57.42578125" style="2" bestFit="1" customWidth="1"/>
    <col min="16170" max="16171" width="13.7109375" style="2" bestFit="1" customWidth="1"/>
    <col min="16172" max="16177" width="12.140625" style="2" bestFit="1" customWidth="1"/>
    <col min="16178" max="16190" width="13.42578125" style="2" bestFit="1" customWidth="1"/>
    <col min="16191" max="16191" width="12.42578125" style="2" bestFit="1" customWidth="1"/>
    <col min="16192" max="16198" width="13.7109375" style="2" bestFit="1" customWidth="1"/>
    <col min="16199" max="16199" width="12.140625" style="2" bestFit="1" customWidth="1"/>
    <col min="16200" max="16203" width="13.42578125" style="2" bestFit="1" customWidth="1"/>
    <col min="16204" max="16207" width="12.140625" style="2" bestFit="1" customWidth="1"/>
    <col min="16208" max="16334" width="9.140625" style="2" customWidth="1"/>
    <col min="16335" max="16335" width="47.42578125" style="2" customWidth="1"/>
    <col min="16336" max="16340" width="10.7109375" style="2" customWidth="1"/>
    <col min="16341" max="16341" width="47.42578125" style="2" customWidth="1"/>
    <col min="16342" max="16346" width="10.85546875" style="2" customWidth="1"/>
    <col min="16347" max="16347" width="47.42578125" style="2" customWidth="1"/>
    <col min="16348" max="16352" width="11.85546875" style="2" customWidth="1"/>
    <col min="16353" max="16353" width="47.42578125" style="2" customWidth="1"/>
    <col min="16354" max="16357" width="12.28515625" style="2" customWidth="1"/>
    <col min="16358" max="16358" width="13" style="2" customWidth="1"/>
    <col min="16359" max="16359" width="47.42578125" style="2" customWidth="1"/>
    <col min="16360" max="16363" width="14.28515625" style="2" customWidth="1"/>
    <col min="16364" max="16364" width="47.42578125" style="2" customWidth="1"/>
    <col min="16365" max="16368" width="14.28515625" style="2" customWidth="1"/>
    <col min="16369" max="16384" width="47.42578125" style="2"/>
  </cols>
  <sheetData>
    <row r="1" spans="1:83" ht="18" customHeight="1" thickBot="1">
      <c r="A1" s="74" t="s">
        <v>229</v>
      </c>
      <c r="B1" s="1"/>
      <c r="D1" s="3"/>
      <c r="F1" s="1"/>
      <c r="G1" s="1"/>
      <c r="H1" s="1"/>
      <c r="I1" s="1"/>
      <c r="J1" s="1"/>
      <c r="K1" s="1"/>
      <c r="L1" s="1"/>
      <c r="N1" s="3"/>
      <c r="P1" s="1"/>
      <c r="Q1" s="1"/>
      <c r="R1" s="1"/>
      <c r="S1" s="1"/>
      <c r="T1" s="1"/>
      <c r="U1" s="1"/>
      <c r="V1" s="74" t="s">
        <v>954</v>
      </c>
      <c r="W1" s="1"/>
      <c r="X1" s="3"/>
      <c r="AB1" s="4"/>
      <c r="AC1" s="4"/>
      <c r="AD1" s="4"/>
      <c r="AE1" s="4"/>
      <c r="AF1" s="4"/>
      <c r="AG1" s="74" t="s">
        <v>954</v>
      </c>
      <c r="AH1" s="4"/>
      <c r="AI1" s="4"/>
      <c r="AJ1" s="4"/>
      <c r="AK1" s="4"/>
      <c r="AL1" s="4"/>
      <c r="AM1" s="4"/>
      <c r="AN1" s="4"/>
      <c r="AO1" s="4"/>
      <c r="AP1" s="1057"/>
      <c r="AQ1" s="1057"/>
      <c r="AR1" s="1057"/>
      <c r="AS1" s="1057"/>
      <c r="AT1" s="1057"/>
      <c r="AU1" s="1053"/>
      <c r="AV1" s="1053"/>
      <c r="AW1" s="1053"/>
      <c r="AX1" s="1093"/>
      <c r="AY1" s="1080"/>
      <c r="AZ1" s="1080"/>
      <c r="BA1" s="1081"/>
      <c r="BB1" s="1080"/>
      <c r="BC1" s="1069"/>
      <c r="BD1" s="1068"/>
      <c r="BE1" s="1068"/>
      <c r="BF1" s="1068"/>
      <c r="BG1" s="1021"/>
      <c r="BH1" s="1021"/>
      <c r="BI1" s="1021"/>
      <c r="BJ1" s="1021"/>
    </row>
    <row r="2" spans="1:83" s="5" customFormat="1" ht="18" customHeight="1">
      <c r="A2" s="1535" t="s">
        <v>0</v>
      </c>
      <c r="B2" s="1540">
        <v>1981</v>
      </c>
      <c r="C2" s="1540">
        <v>1982</v>
      </c>
      <c r="D2" s="1540">
        <v>1983</v>
      </c>
      <c r="E2" s="1540">
        <v>1984</v>
      </c>
      <c r="F2" s="1540">
        <v>1985</v>
      </c>
      <c r="G2" s="1540">
        <v>1986</v>
      </c>
      <c r="H2" s="1540">
        <v>1987</v>
      </c>
      <c r="I2" s="1540">
        <v>1988</v>
      </c>
      <c r="J2" s="1540">
        <v>1989</v>
      </c>
      <c r="K2" s="1540">
        <v>1990</v>
      </c>
      <c r="L2" s="1540">
        <v>1991</v>
      </c>
      <c r="M2" s="1540">
        <v>1992</v>
      </c>
      <c r="N2" s="1540">
        <v>1993</v>
      </c>
      <c r="O2" s="1540">
        <v>1994</v>
      </c>
      <c r="P2" s="1540">
        <v>1995</v>
      </c>
      <c r="Q2" s="1540">
        <v>1996</v>
      </c>
      <c r="R2" s="1540">
        <v>1997</v>
      </c>
      <c r="S2" s="1540">
        <v>1998</v>
      </c>
      <c r="T2" s="1540">
        <v>1999</v>
      </c>
      <c r="U2" s="1540">
        <v>2000</v>
      </c>
      <c r="V2" s="1535" t="s">
        <v>0</v>
      </c>
      <c r="W2" s="1540">
        <v>2001</v>
      </c>
      <c r="X2" s="1540">
        <v>2002</v>
      </c>
      <c r="Y2" s="1540">
        <v>2003</v>
      </c>
      <c r="Z2" s="1540">
        <v>2004</v>
      </c>
      <c r="AA2" s="1540">
        <v>2005</v>
      </c>
      <c r="AB2" s="1540">
        <v>2006</v>
      </c>
      <c r="AC2" s="1540">
        <v>2007</v>
      </c>
      <c r="AD2" s="1540">
        <v>2008</v>
      </c>
      <c r="AE2" s="1540">
        <v>2009</v>
      </c>
      <c r="AF2" s="1540">
        <v>2010</v>
      </c>
      <c r="AG2" s="1535" t="s">
        <v>0</v>
      </c>
      <c r="AH2" s="1537" t="s">
        <v>935</v>
      </c>
      <c r="AI2" s="1538"/>
      <c r="AJ2" s="1538"/>
      <c r="AK2" s="1538"/>
      <c r="AL2" s="1539">
        <v>2012</v>
      </c>
      <c r="AM2" s="1538"/>
      <c r="AN2" s="1538"/>
      <c r="AO2" s="1538"/>
      <c r="AP2" s="1321"/>
      <c r="AQ2" s="1322"/>
      <c r="AR2" s="1322"/>
      <c r="AS2" s="1322"/>
      <c r="AT2" s="1058"/>
      <c r="AU2" s="1321"/>
      <c r="AV2" s="1322"/>
      <c r="AW2" s="1322"/>
      <c r="AX2" s="1322"/>
      <c r="AY2" s="1082"/>
      <c r="AZ2" s="1082"/>
      <c r="BA2" s="1082"/>
      <c r="BB2" s="1082"/>
      <c r="BC2" s="1070"/>
      <c r="BD2" s="1070"/>
      <c r="BE2" s="1070"/>
      <c r="BF2" s="1070"/>
      <c r="BG2" s="1024"/>
      <c r="BH2" s="1024"/>
      <c r="BI2" s="1024"/>
      <c r="BJ2" s="1024"/>
      <c r="BK2" s="1022"/>
      <c r="BL2" s="1023"/>
      <c r="BM2" s="1023"/>
      <c r="BN2" s="1023"/>
      <c r="BO2" s="1021"/>
      <c r="BP2" s="1024"/>
      <c r="BQ2" s="1024"/>
      <c r="BR2" s="1024"/>
      <c r="BS2" s="1024"/>
      <c r="BT2" s="1024"/>
      <c r="BU2" s="1024"/>
      <c r="BV2" s="1024"/>
      <c r="BW2" s="1024"/>
      <c r="BX2" s="1024"/>
      <c r="BY2" s="1024"/>
      <c r="BZ2" s="1024"/>
      <c r="CA2" s="1024"/>
      <c r="CB2" s="1024"/>
      <c r="CC2" s="1024"/>
      <c r="CD2" s="1024"/>
      <c r="CE2" s="1024"/>
    </row>
    <row r="3" spans="1:83" s="5" customFormat="1" ht="18" customHeight="1" thickBot="1">
      <c r="A3" s="1536"/>
      <c r="B3" s="1541">
        <v>1981</v>
      </c>
      <c r="C3" s="1541">
        <v>1982</v>
      </c>
      <c r="D3" s="1541">
        <v>1983</v>
      </c>
      <c r="E3" s="1541">
        <v>1984</v>
      </c>
      <c r="F3" s="1541">
        <v>1985</v>
      </c>
      <c r="G3" s="1541">
        <v>1986</v>
      </c>
      <c r="H3" s="1541">
        <v>1987</v>
      </c>
      <c r="I3" s="1541">
        <v>1988</v>
      </c>
      <c r="J3" s="1541">
        <v>1989</v>
      </c>
      <c r="K3" s="1541">
        <v>1990</v>
      </c>
      <c r="L3" s="1541">
        <v>1991</v>
      </c>
      <c r="M3" s="1541">
        <v>1992</v>
      </c>
      <c r="N3" s="1541">
        <v>1993</v>
      </c>
      <c r="O3" s="1541">
        <v>1994</v>
      </c>
      <c r="P3" s="1541">
        <v>1995</v>
      </c>
      <c r="Q3" s="1541">
        <v>1996</v>
      </c>
      <c r="R3" s="1541">
        <v>1997</v>
      </c>
      <c r="S3" s="1541">
        <v>1998</v>
      </c>
      <c r="T3" s="1541">
        <v>1999</v>
      </c>
      <c r="U3" s="1541">
        <v>2000</v>
      </c>
      <c r="V3" s="1536"/>
      <c r="W3" s="1541">
        <v>2001</v>
      </c>
      <c r="X3" s="1541">
        <v>2002</v>
      </c>
      <c r="Y3" s="1541">
        <v>2003</v>
      </c>
      <c r="Z3" s="1541">
        <v>2004</v>
      </c>
      <c r="AA3" s="1541">
        <v>2005</v>
      </c>
      <c r="AB3" s="1541">
        <v>2006</v>
      </c>
      <c r="AC3" s="1541">
        <v>2007</v>
      </c>
      <c r="AD3" s="1541"/>
      <c r="AE3" s="1541"/>
      <c r="AF3" s="1541"/>
      <c r="AG3" s="1536"/>
      <c r="AH3" s="73" t="s">
        <v>1</v>
      </c>
      <c r="AI3" s="73" t="s">
        <v>2</v>
      </c>
      <c r="AJ3" s="73" t="s">
        <v>3</v>
      </c>
      <c r="AK3" s="73" t="s">
        <v>4</v>
      </c>
      <c r="AL3" s="1428" t="s">
        <v>1</v>
      </c>
      <c r="AM3" s="73" t="s">
        <v>2</v>
      </c>
      <c r="AN3" s="73" t="s">
        <v>3</v>
      </c>
      <c r="AO3" s="73" t="s">
        <v>4</v>
      </c>
      <c r="AP3" s="1059"/>
      <c r="AQ3" s="1059"/>
      <c r="AR3" s="1059"/>
      <c r="AS3" s="1059"/>
      <c r="AT3" s="1059"/>
      <c r="AU3" s="1054"/>
      <c r="AV3" s="1054"/>
      <c r="AW3" s="1054"/>
      <c r="AX3" s="1054"/>
      <c r="AY3" s="1083"/>
      <c r="AZ3" s="1083"/>
      <c r="BA3" s="1081"/>
      <c r="BB3" s="1081"/>
      <c r="BC3" s="1069"/>
      <c r="BD3" s="1069"/>
      <c r="BE3" s="1069"/>
      <c r="BF3" s="1069"/>
      <c r="BG3"/>
      <c r="BH3"/>
      <c r="BI3"/>
      <c r="BJ3"/>
      <c r="BK3" s="1025"/>
      <c r="BL3" s="1025"/>
      <c r="BM3" s="1025"/>
      <c r="BN3" s="1025"/>
      <c r="BO3" s="1025"/>
      <c r="BP3" s="1025"/>
      <c r="BQ3" s="1026"/>
      <c r="BR3" s="1025"/>
      <c r="BS3" s="1025"/>
      <c r="BT3" s="1025"/>
      <c r="BU3" s="1025"/>
      <c r="BV3"/>
      <c r="BW3"/>
      <c r="BX3"/>
      <c r="BY3"/>
      <c r="BZ3"/>
      <c r="CA3"/>
      <c r="CB3"/>
      <c r="CC3"/>
      <c r="CD3"/>
      <c r="CE3"/>
    </row>
    <row r="4" spans="1:83" s="5" customFormat="1" ht="18" customHeight="1">
      <c r="A4" s="473" t="s">
        <v>5</v>
      </c>
      <c r="B4" s="6">
        <v>2585</v>
      </c>
      <c r="C4" s="6">
        <v>888.1</v>
      </c>
      <c r="D4" s="6">
        <v>501.4</v>
      </c>
      <c r="E4" s="6">
        <v>1110.7</v>
      </c>
      <c r="F4" s="6">
        <v>1418.4</v>
      </c>
      <c r="G4" s="6">
        <v>5367.8</v>
      </c>
      <c r="H4" s="6">
        <v>3700.5</v>
      </c>
      <c r="I4" s="6">
        <v>9492.4</v>
      </c>
      <c r="J4" s="6">
        <v>22524.3</v>
      </c>
      <c r="K4" s="6">
        <v>43909.9</v>
      </c>
      <c r="L4" s="6">
        <v>56045.3</v>
      </c>
      <c r="M4" s="6">
        <v>35778.254452560002</v>
      </c>
      <c r="N4" s="6">
        <v>63559.128210690003</v>
      </c>
      <c r="O4" s="6">
        <v>56220.278973220004</v>
      </c>
      <c r="P4" s="6">
        <v>108663.01165378001</v>
      </c>
      <c r="Q4" s="6">
        <v>237978.47605804997</v>
      </c>
      <c r="R4" s="6">
        <v>234015.68380143002</v>
      </c>
      <c r="S4" s="6">
        <v>247041.6</v>
      </c>
      <c r="T4" s="6">
        <v>666271.15772920009</v>
      </c>
      <c r="U4" s="6">
        <v>1275016.9141366801</v>
      </c>
      <c r="V4" s="473" t="s">
        <v>5</v>
      </c>
      <c r="W4" s="6">
        <v>1347554.7782653999</v>
      </c>
      <c r="X4" s="6">
        <v>1282215.5</v>
      </c>
      <c r="Y4" s="6">
        <v>1388233.8</v>
      </c>
      <c r="Z4" s="6">
        <v>2644672.6970083104</v>
      </c>
      <c r="AA4" s="6">
        <v>4098471.8500000006</v>
      </c>
      <c r="AB4" s="6">
        <v>6307859.2621254111</v>
      </c>
      <c r="AC4" s="6">
        <v>7266512.0892413696</v>
      </c>
      <c r="AD4" s="6">
        <v>8550430.3120210711</v>
      </c>
      <c r="AE4" s="6">
        <v>7593321.8175431397</v>
      </c>
      <c r="AF4" s="874">
        <v>6506618.5896335989</v>
      </c>
      <c r="AG4" s="473" t="s">
        <v>5</v>
      </c>
      <c r="AH4" s="6">
        <v>6988078.1024739295</v>
      </c>
      <c r="AI4" s="6">
        <v>6453690.2622074606</v>
      </c>
      <c r="AJ4" s="6">
        <v>6669766.0504796105</v>
      </c>
      <c r="AK4" s="6">
        <v>7138672.7772038607</v>
      </c>
      <c r="AL4" s="1429">
        <v>7306723.1029554289</v>
      </c>
      <c r="AM4" s="6">
        <v>7522255.0360213192</v>
      </c>
      <c r="AN4" s="6">
        <v>8301526.9739228208</v>
      </c>
      <c r="AO4" s="6">
        <v>9043678.6840773299</v>
      </c>
      <c r="AP4" s="1060"/>
      <c r="AQ4" s="1060"/>
      <c r="AR4" s="1060"/>
      <c r="AS4" s="1060"/>
      <c r="AT4" s="1060"/>
      <c r="AU4" s="1055"/>
      <c r="AV4" s="1055"/>
      <c r="AW4" s="1055"/>
      <c r="AX4" s="1055"/>
      <c r="AY4" s="1084"/>
      <c r="AZ4" s="1084"/>
      <c r="BA4" s="1084"/>
      <c r="BB4" s="1084"/>
      <c r="BC4" s="1071"/>
      <c r="BD4" s="1071"/>
      <c r="BE4" s="1071"/>
      <c r="BF4" s="1071"/>
      <c r="BG4" s="1027"/>
      <c r="BH4" s="1027"/>
      <c r="BI4" s="1027"/>
      <c r="BJ4" s="1027"/>
      <c r="BK4" s="1035"/>
      <c r="BL4" s="1035"/>
      <c r="BM4" s="1035"/>
      <c r="BN4" s="1035"/>
      <c r="BO4" s="1035"/>
      <c r="BP4" s="1035"/>
      <c r="BQ4" s="1035"/>
      <c r="BR4" s="1035"/>
      <c r="BS4" s="1036"/>
      <c r="BT4" s="1037"/>
      <c r="BU4" s="1037"/>
      <c r="BV4" s="1037"/>
      <c r="BW4" s="1037"/>
      <c r="BX4" s="1036"/>
      <c r="BY4" s="1036"/>
      <c r="BZ4" s="1036"/>
      <c r="CA4" s="1036"/>
      <c r="CB4" s="1037"/>
      <c r="CC4" s="1037"/>
      <c r="CD4" s="1037"/>
      <c r="CE4" s="1037"/>
    </row>
    <row r="5" spans="1:83" s="5" customFormat="1" ht="18" customHeight="1">
      <c r="A5" s="474" t="s">
        <v>6</v>
      </c>
      <c r="B5" s="7">
        <v>2403.8000000000002</v>
      </c>
      <c r="C5" s="7">
        <v>777.6</v>
      </c>
      <c r="D5" s="7">
        <v>357.3</v>
      </c>
      <c r="E5" s="7">
        <v>694.1</v>
      </c>
      <c r="F5" s="7">
        <v>1141.2</v>
      </c>
      <c r="G5" s="7">
        <v>2821.7</v>
      </c>
      <c r="H5" s="7">
        <v>389.1</v>
      </c>
      <c r="I5" s="7">
        <v>2521.4</v>
      </c>
      <c r="J5" s="7">
        <v>12685.7</v>
      </c>
      <c r="K5" s="7">
        <v>34206.9</v>
      </c>
      <c r="L5" s="7">
        <v>41515.599999999999</v>
      </c>
      <c r="M5" s="7">
        <v>10203.254452560002</v>
      </c>
      <c r="N5" s="7">
        <v>31288.228210689998</v>
      </c>
      <c r="O5" s="7">
        <v>33631.078973219999</v>
      </c>
      <c r="P5" s="7">
        <v>35261.011653780006</v>
      </c>
      <c r="Q5" s="7">
        <v>177767.57605804998</v>
      </c>
      <c r="R5" s="7">
        <v>167434.68380143002</v>
      </c>
      <c r="S5" s="7">
        <v>157398.29999999999</v>
      </c>
      <c r="T5" s="7">
        <v>509991.45772920002</v>
      </c>
      <c r="U5" s="8">
        <v>1067128.31413668</v>
      </c>
      <c r="V5" s="474" t="s">
        <v>6</v>
      </c>
      <c r="W5" s="7">
        <v>1059711.6782653998</v>
      </c>
      <c r="X5" s="7">
        <v>902956.9</v>
      </c>
      <c r="Y5" s="7">
        <v>971656</v>
      </c>
      <c r="Z5" s="7">
        <v>2182270.6970083104</v>
      </c>
      <c r="AA5" s="7">
        <v>3658511.5000000005</v>
      </c>
      <c r="AB5" s="9">
        <v>5603376.8472691914</v>
      </c>
      <c r="AC5" s="9">
        <v>6570263.7266914593</v>
      </c>
      <c r="AD5" s="9">
        <v>7270807.4189680312</v>
      </c>
      <c r="AE5" s="7">
        <v>6522239.5168499202</v>
      </c>
      <c r="AF5" s="875">
        <v>5372285.8095805692</v>
      </c>
      <c r="AG5" s="474" t="s">
        <v>6</v>
      </c>
      <c r="AH5" s="7">
        <v>5722797.2997453101</v>
      </c>
      <c r="AI5" s="7">
        <v>4922626.6361810509</v>
      </c>
      <c r="AJ5" s="7">
        <v>5267473.6645601904</v>
      </c>
      <c r="AK5" s="7">
        <v>5823794.2632750105</v>
      </c>
      <c r="AL5" s="1430">
        <v>5755806.3896404691</v>
      </c>
      <c r="AM5" s="7">
        <v>6025336.8444156991</v>
      </c>
      <c r="AN5" s="7">
        <v>6422727.0226812707</v>
      </c>
      <c r="AO5" s="7">
        <v>7393557.6808003895</v>
      </c>
      <c r="AP5" s="1061"/>
      <c r="AQ5" s="1061"/>
      <c r="AR5" s="1061"/>
      <c r="AS5" s="1061"/>
      <c r="AT5" s="1061"/>
      <c r="AU5" s="1055"/>
      <c r="AV5" s="1055"/>
      <c r="AW5" s="1055"/>
      <c r="AX5" s="1055"/>
      <c r="AY5" s="1085"/>
      <c r="AZ5" s="1085"/>
      <c r="BA5" s="1085"/>
      <c r="BB5" s="1085"/>
      <c r="BC5" s="1072"/>
      <c r="BD5" s="1072"/>
      <c r="BE5" s="1072"/>
      <c r="BF5" s="1072"/>
      <c r="BG5" s="1028"/>
      <c r="BH5" s="1028"/>
      <c r="BI5" s="1028"/>
      <c r="BJ5" s="1028"/>
      <c r="BK5" s="1035"/>
      <c r="BL5" s="1035"/>
      <c r="BM5" s="1035"/>
      <c r="BN5" s="1035"/>
      <c r="BO5" s="1035"/>
      <c r="BP5" s="1035"/>
      <c r="BQ5" s="1035"/>
      <c r="BR5" s="1035"/>
      <c r="BS5" s="1036"/>
      <c r="BT5" s="1037"/>
      <c r="BU5" s="1037"/>
      <c r="BV5" s="1037"/>
      <c r="BW5" s="1037"/>
      <c r="BX5" s="1036"/>
      <c r="BY5" s="1036"/>
      <c r="BZ5" s="1036"/>
      <c r="CA5" s="1036"/>
      <c r="CB5" s="1037"/>
      <c r="CC5" s="1037"/>
      <c r="CD5" s="1037"/>
      <c r="CE5" s="1037"/>
    </row>
    <row r="6" spans="1:83" s="5" customFormat="1" ht="18" customHeight="1">
      <c r="A6" s="474" t="s">
        <v>7</v>
      </c>
      <c r="B6" s="7">
        <v>143.19999999999999</v>
      </c>
      <c r="C6" s="7">
        <v>15.3</v>
      </c>
      <c r="D6" s="7">
        <v>81</v>
      </c>
      <c r="E6" s="7">
        <v>319.39999999999998</v>
      </c>
      <c r="F6" s="7">
        <v>153.1</v>
      </c>
      <c r="G6" s="7">
        <v>1412.7</v>
      </c>
      <c r="H6" s="7">
        <v>2111.1</v>
      </c>
      <c r="I6" s="7">
        <v>4462.5</v>
      </c>
      <c r="J6" s="7">
        <v>6610.7</v>
      </c>
      <c r="K6" s="7">
        <v>6302.2</v>
      </c>
      <c r="L6" s="7">
        <v>9538</v>
      </c>
      <c r="M6" s="7">
        <v>18133.7</v>
      </c>
      <c r="N6" s="7">
        <v>24256.400000000001</v>
      </c>
      <c r="O6" s="7">
        <v>17254.2</v>
      </c>
      <c r="P6" s="7">
        <v>56634.2</v>
      </c>
      <c r="Q6" s="7">
        <v>47261.5</v>
      </c>
      <c r="R6" s="7">
        <v>52482.5</v>
      </c>
      <c r="S6" s="7">
        <v>73073.600000000006</v>
      </c>
      <c r="T6" s="7">
        <v>130002.4</v>
      </c>
      <c r="U6" s="8">
        <v>179718.6</v>
      </c>
      <c r="V6" s="474" t="s">
        <v>7</v>
      </c>
      <c r="W6" s="7">
        <v>287843.09999999998</v>
      </c>
      <c r="X6" s="7">
        <v>379258.6</v>
      </c>
      <c r="Y6" s="7">
        <v>416577.8</v>
      </c>
      <c r="Z6" s="7">
        <v>462402</v>
      </c>
      <c r="AA6" s="7">
        <v>439960.35000000003</v>
      </c>
      <c r="AB6" s="9">
        <v>704482.41485622001</v>
      </c>
      <c r="AC6" s="9">
        <v>696248.36254991009</v>
      </c>
      <c r="AD6" s="9">
        <v>1279622.8930530397</v>
      </c>
      <c r="AE6" s="7">
        <v>1071082.3006932198</v>
      </c>
      <c r="AF6" s="875">
        <v>1134332.78005303</v>
      </c>
      <c r="AG6" s="474" t="s">
        <v>7</v>
      </c>
      <c r="AH6" s="7">
        <v>1265280.8027286199</v>
      </c>
      <c r="AI6" s="7">
        <v>1531063.6260264099</v>
      </c>
      <c r="AJ6" s="7">
        <v>1402292.38591942</v>
      </c>
      <c r="AK6" s="7">
        <v>1314878.5139288502</v>
      </c>
      <c r="AL6" s="1430">
        <v>1550916.7133149602</v>
      </c>
      <c r="AM6" s="7">
        <v>1496918.1916056203</v>
      </c>
      <c r="AN6" s="7">
        <v>1878799.1752415502</v>
      </c>
      <c r="AO6" s="7">
        <v>1647936.4456975099</v>
      </c>
      <c r="AP6" s="1061"/>
      <c r="AQ6" s="1061"/>
      <c r="AR6" s="1061"/>
      <c r="AS6" s="1061"/>
      <c r="AT6" s="1061"/>
      <c r="AU6" s="1055"/>
      <c r="AV6" s="1055"/>
      <c r="AW6" s="1055"/>
      <c r="AX6" s="1055"/>
      <c r="AY6" s="1085"/>
      <c r="AZ6" s="1085"/>
      <c r="BA6" s="1085"/>
      <c r="BB6" s="1085"/>
      <c r="BC6" s="1072"/>
      <c r="BD6" s="1072"/>
      <c r="BE6" s="1072"/>
      <c r="BF6" s="1072"/>
      <c r="BG6" s="1028"/>
      <c r="BH6" s="1028"/>
      <c r="BI6" s="1028"/>
      <c r="BJ6" s="1028"/>
      <c r="BK6" s="1035"/>
      <c r="BL6" s="1035"/>
      <c r="BM6" s="1035"/>
      <c r="BN6" s="1035"/>
      <c r="BO6" s="1035"/>
      <c r="BP6" s="1035"/>
      <c r="BQ6" s="1035"/>
      <c r="BR6" s="1035"/>
      <c r="BS6" s="1036"/>
      <c r="BT6" s="1037"/>
      <c r="BU6" s="1037"/>
      <c r="BV6" s="1037"/>
      <c r="BW6" s="1037"/>
      <c r="BX6" s="1036"/>
      <c r="BY6" s="1036"/>
      <c r="BZ6" s="1036"/>
      <c r="CA6" s="1036"/>
      <c r="CB6" s="1037"/>
      <c r="CC6" s="1037"/>
      <c r="CD6" s="1037"/>
      <c r="CE6" s="1037"/>
    </row>
    <row r="7" spans="1:83" s="5" customFormat="1" ht="18" customHeight="1">
      <c r="A7" s="474" t="s">
        <v>1009</v>
      </c>
      <c r="B7" s="7">
        <v>38</v>
      </c>
      <c r="C7" s="7">
        <v>95.2</v>
      </c>
      <c r="D7" s="7">
        <v>63.1</v>
      </c>
      <c r="E7" s="7">
        <v>97.2</v>
      </c>
      <c r="F7" s="7">
        <v>124.1</v>
      </c>
      <c r="G7" s="7">
        <v>1133.4000000000001</v>
      </c>
      <c r="H7" s="7">
        <v>1200.3</v>
      </c>
      <c r="I7" s="7">
        <v>2508.5</v>
      </c>
      <c r="J7" s="7">
        <v>3227.9</v>
      </c>
      <c r="K7" s="7">
        <v>3400.8</v>
      </c>
      <c r="L7" s="7">
        <v>4991.7</v>
      </c>
      <c r="M7" s="7">
        <v>7441.3</v>
      </c>
      <c r="N7" s="7">
        <v>8014.5</v>
      </c>
      <c r="O7" s="7">
        <v>5335</v>
      </c>
      <c r="P7" s="7">
        <v>16767.8</v>
      </c>
      <c r="Q7" s="7">
        <v>12949.4</v>
      </c>
      <c r="R7" s="7">
        <v>14098.5</v>
      </c>
      <c r="S7" s="7">
        <v>16569.7</v>
      </c>
      <c r="T7" s="7">
        <v>26277.3</v>
      </c>
      <c r="U7" s="8">
        <v>28170</v>
      </c>
      <c r="V7" s="474" t="s">
        <v>1009</v>
      </c>
      <c r="W7" s="10"/>
      <c r="X7" s="7"/>
      <c r="Y7" s="7"/>
      <c r="Z7" s="7"/>
      <c r="AA7" s="11"/>
      <c r="AB7" s="12"/>
      <c r="AC7" s="12"/>
      <c r="AD7" s="12"/>
      <c r="AE7" s="7"/>
      <c r="AF7" s="875"/>
      <c r="AG7" s="474" t="s">
        <v>1093</v>
      </c>
      <c r="AH7" s="6"/>
      <c r="AI7" s="6"/>
      <c r="AJ7" s="6"/>
      <c r="AK7" s="6"/>
      <c r="AL7" s="1429"/>
      <c r="AM7" s="6"/>
      <c r="AN7" s="6"/>
      <c r="AO7" s="6"/>
      <c r="AP7" s="1061"/>
      <c r="AQ7" s="1061"/>
      <c r="AR7" s="1061"/>
      <c r="AS7" s="1061"/>
      <c r="AT7" s="1061"/>
      <c r="AU7" s="1055"/>
      <c r="AV7" s="1055"/>
      <c r="AW7" s="1055"/>
      <c r="AX7" s="1055"/>
      <c r="AY7" s="1085"/>
      <c r="AZ7" s="1085"/>
      <c r="BA7" s="1085"/>
      <c r="BB7" s="1085"/>
      <c r="BC7" s="1072"/>
      <c r="BD7" s="1072"/>
      <c r="BE7" s="1072"/>
      <c r="BF7" s="1072"/>
      <c r="BG7" s="1028"/>
      <c r="BH7" s="1028"/>
      <c r="BI7" s="1028"/>
      <c r="BJ7" s="1028"/>
      <c r="BK7" s="1035"/>
      <c r="BL7" s="1035"/>
      <c r="BM7" s="1035"/>
      <c r="BN7" s="1035"/>
      <c r="BO7" s="1035"/>
      <c r="BP7" s="1035"/>
      <c r="BQ7" s="1035"/>
      <c r="BR7" s="1035"/>
      <c r="BS7" s="1036"/>
      <c r="BT7" s="1037"/>
      <c r="BU7" s="1037"/>
      <c r="BV7" s="1037"/>
      <c r="BW7" s="1037"/>
      <c r="BX7" s="1036"/>
      <c r="BY7" s="1036"/>
      <c r="BZ7" s="1036"/>
      <c r="CA7" s="1036"/>
      <c r="CB7" s="1037"/>
      <c r="CC7" s="1037"/>
      <c r="CD7" s="1037"/>
      <c r="CE7" s="1037"/>
    </row>
    <row r="8" spans="1:83" s="5" customFormat="1" ht="18" customHeight="1">
      <c r="A8" s="47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475"/>
      <c r="W8" s="7"/>
      <c r="X8" s="7"/>
      <c r="Y8" s="7"/>
      <c r="Z8" s="7"/>
      <c r="AA8" s="11"/>
      <c r="AB8" s="12"/>
      <c r="AC8" s="12"/>
      <c r="AD8" s="12"/>
      <c r="AE8" s="7"/>
      <c r="AF8" s="875"/>
      <c r="AG8" s="475" t="s">
        <v>1094</v>
      </c>
      <c r="AH8" s="6"/>
      <c r="AI8" s="6"/>
      <c r="AJ8" s="6"/>
      <c r="AK8" s="6"/>
      <c r="AL8" s="1430">
        <v>0</v>
      </c>
      <c r="AM8" s="7">
        <v>0</v>
      </c>
      <c r="AN8" s="7">
        <v>0.77600000000000002</v>
      </c>
      <c r="AO8" s="7">
        <v>2184.5575794299998</v>
      </c>
      <c r="AP8" s="1061"/>
      <c r="AQ8" s="1061"/>
      <c r="AR8" s="1061"/>
      <c r="AS8" s="1061"/>
      <c r="AT8" s="1061"/>
      <c r="AU8" s="1055"/>
      <c r="AV8" s="1055"/>
      <c r="AW8" s="1055"/>
      <c r="AX8" s="1055"/>
      <c r="AY8" s="1085"/>
      <c r="AZ8" s="1085"/>
      <c r="BA8" s="1085"/>
      <c r="BB8" s="1085"/>
      <c r="BC8" s="1072"/>
      <c r="BD8" s="1072"/>
      <c r="BE8" s="1072"/>
      <c r="BF8" s="1072"/>
      <c r="BG8" s="1028"/>
      <c r="BH8" s="1028"/>
      <c r="BI8" s="1028"/>
      <c r="BJ8" s="1028"/>
      <c r="BK8" s="1035"/>
      <c r="BL8" s="1035"/>
      <c r="BM8" s="1035"/>
      <c r="BN8" s="1035"/>
      <c r="BO8" s="1035"/>
      <c r="BP8" s="1035"/>
      <c r="BQ8" s="1035"/>
      <c r="BR8" s="1035"/>
      <c r="BS8" s="1036"/>
      <c r="BT8" s="1037"/>
      <c r="BU8" s="1037"/>
      <c r="BV8" s="1037"/>
      <c r="BW8" s="1037"/>
      <c r="BX8" s="1036"/>
      <c r="BY8" s="1036"/>
      <c r="BZ8" s="1036"/>
      <c r="CA8" s="1036"/>
      <c r="CB8" s="1037"/>
      <c r="CC8" s="1037"/>
      <c r="CD8" s="1037"/>
      <c r="CE8" s="1037"/>
    </row>
    <row r="9" spans="1:83" s="850" customFormat="1" ht="18" customHeight="1">
      <c r="A9" s="47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0"/>
      <c r="V9" s="475"/>
      <c r="W9" s="7"/>
      <c r="X9" s="7"/>
      <c r="Y9" s="7"/>
      <c r="Z9" s="7"/>
      <c r="AA9" s="11"/>
      <c r="AB9" s="12"/>
      <c r="AC9" s="12"/>
      <c r="AD9" s="12"/>
      <c r="AE9" s="7"/>
      <c r="AF9" s="875"/>
      <c r="AG9" s="475"/>
      <c r="AH9" s="6"/>
      <c r="AI9" s="6"/>
      <c r="AJ9" s="6"/>
      <c r="AK9" s="6"/>
      <c r="AL9" s="1429"/>
      <c r="AM9" s="6"/>
      <c r="AN9" s="6"/>
      <c r="AO9" s="6"/>
      <c r="AP9" s="1061"/>
      <c r="AQ9" s="1061"/>
      <c r="AR9" s="1061"/>
      <c r="AS9" s="1061"/>
      <c r="AT9" s="1061"/>
      <c r="AU9" s="1055"/>
      <c r="AV9" s="1055"/>
      <c r="AW9" s="1055"/>
      <c r="AX9" s="1055"/>
      <c r="AY9" s="1085"/>
      <c r="AZ9" s="1085"/>
      <c r="BA9" s="1085"/>
      <c r="BB9" s="1085"/>
      <c r="BC9" s="1072"/>
      <c r="BD9" s="1072"/>
      <c r="BE9" s="1072"/>
      <c r="BF9" s="1072"/>
      <c r="BG9" s="1028"/>
      <c r="BH9" s="1028"/>
      <c r="BI9" s="1028"/>
      <c r="BJ9" s="1028"/>
      <c r="BK9" s="1035"/>
      <c r="BL9" s="1035"/>
      <c r="BM9" s="1035"/>
      <c r="BN9" s="1035"/>
      <c r="BO9" s="1035"/>
      <c r="BP9" s="1035"/>
      <c r="BQ9" s="1035"/>
      <c r="BR9" s="1035"/>
      <c r="BS9" s="1036"/>
      <c r="BT9" s="1037"/>
      <c r="BU9" s="1037"/>
      <c r="BV9" s="1037"/>
      <c r="BW9" s="1037"/>
      <c r="BX9" s="1036"/>
      <c r="BY9" s="1036"/>
      <c r="BZ9" s="1036"/>
      <c r="CA9" s="1036"/>
      <c r="CB9" s="1037"/>
      <c r="CC9" s="1037"/>
      <c r="CD9" s="1037"/>
      <c r="CE9" s="1037"/>
    </row>
    <row r="10" spans="1:83" s="850" customFormat="1" ht="18" customHeight="1">
      <c r="A10" s="847" t="s">
        <v>9</v>
      </c>
      <c r="B10" s="6">
        <v>16203.4</v>
      </c>
      <c r="C10" s="6">
        <v>22272</v>
      </c>
      <c r="D10" s="6">
        <v>28687.9</v>
      </c>
      <c r="E10" s="6">
        <v>32020.6</v>
      </c>
      <c r="F10" s="6">
        <v>34462.6</v>
      </c>
      <c r="G10" s="6">
        <v>37850.5</v>
      </c>
      <c r="H10" s="6">
        <v>44140</v>
      </c>
      <c r="I10" s="6">
        <v>54813.1</v>
      </c>
      <c r="J10" s="6">
        <v>37004.199999999997</v>
      </c>
      <c r="K10" s="6">
        <v>58209.3</v>
      </c>
      <c r="L10" s="6">
        <v>81705</v>
      </c>
      <c r="M10" s="6">
        <v>171071.02381514999</v>
      </c>
      <c r="N10" s="6">
        <v>280697.59995279997</v>
      </c>
      <c r="O10" s="6">
        <v>439113.80801783997</v>
      </c>
      <c r="P10" s="6">
        <v>474361.37760010996</v>
      </c>
      <c r="Q10" s="6">
        <v>371079.03608381998</v>
      </c>
      <c r="R10" s="6">
        <v>365870.64289354993</v>
      </c>
      <c r="S10" s="6">
        <v>512490.3</v>
      </c>
      <c r="T10" s="6">
        <v>632010.06842360995</v>
      </c>
      <c r="U10" s="6">
        <v>472011.7</v>
      </c>
      <c r="V10" s="847" t="s">
        <v>9</v>
      </c>
      <c r="W10" s="6">
        <v>848992.79828668002</v>
      </c>
      <c r="X10" s="6">
        <v>1329401.2999999998</v>
      </c>
      <c r="Y10" s="6">
        <v>1803938.0799999996</v>
      </c>
      <c r="Z10" s="6">
        <v>2020173.3100170298</v>
      </c>
      <c r="AA10" s="6">
        <v>2313387.7199999997</v>
      </c>
      <c r="AB10" s="6">
        <v>714205.71508085029</v>
      </c>
      <c r="AC10" s="6">
        <v>2688236.5087457998</v>
      </c>
      <c r="AD10" s="6">
        <v>4951860.3291886989</v>
      </c>
      <c r="AE10" s="6">
        <v>7917041.4287327761</v>
      </c>
      <c r="AF10" s="874">
        <v>8708545.452434117</v>
      </c>
      <c r="AG10" s="847" t="s">
        <v>9</v>
      </c>
      <c r="AH10" s="6">
        <v>8206788.3321455587</v>
      </c>
      <c r="AI10" s="6">
        <v>8889638.5544749685</v>
      </c>
      <c r="AJ10" s="6">
        <v>9962529.3905602433</v>
      </c>
      <c r="AK10" s="6">
        <v>13686730.20012231</v>
      </c>
      <c r="AL10" s="1429">
        <v>13679078.478940759</v>
      </c>
      <c r="AM10" s="6">
        <v>13567429.111099226</v>
      </c>
      <c r="AN10" s="6">
        <v>13376396.874012399</v>
      </c>
      <c r="AO10" s="6">
        <v>12698205.053789983</v>
      </c>
      <c r="AP10" s="1060"/>
      <c r="AQ10" s="1060"/>
      <c r="AR10" s="1060"/>
      <c r="AS10" s="1060"/>
      <c r="AT10" s="1060"/>
      <c r="AU10" s="1055"/>
      <c r="AV10" s="1055"/>
      <c r="AW10" s="1055"/>
      <c r="AX10" s="1055"/>
      <c r="AY10" s="1084"/>
      <c r="AZ10" s="1084"/>
      <c r="BA10" s="1084"/>
      <c r="BB10" s="1084"/>
      <c r="BC10" s="1071"/>
      <c r="BD10" s="1071"/>
      <c r="BE10" s="1071"/>
      <c r="BF10" s="1071"/>
      <c r="BG10" s="1027"/>
      <c r="BH10" s="1027"/>
      <c r="BI10" s="1027"/>
      <c r="BJ10" s="1027"/>
      <c r="BK10" s="1035"/>
      <c r="BL10" s="1035"/>
      <c r="BM10" s="1035"/>
      <c r="BN10" s="1035"/>
      <c r="BO10" s="1035"/>
      <c r="BP10" s="1035"/>
      <c r="BQ10" s="1035"/>
      <c r="BR10" s="1035"/>
      <c r="BS10" s="1036"/>
      <c r="BT10" s="1037"/>
      <c r="BU10" s="1037"/>
      <c r="BV10" s="1037"/>
      <c r="BW10" s="1037"/>
      <c r="BX10" s="1036"/>
      <c r="BY10" s="1036"/>
      <c r="BZ10" s="1036"/>
      <c r="CA10" s="1036"/>
      <c r="CB10" s="1037"/>
      <c r="CC10" s="1037"/>
      <c r="CD10" s="1037"/>
      <c r="CE10" s="1037"/>
    </row>
    <row r="11" spans="1:83" s="850" customFormat="1" ht="18" customHeight="1">
      <c r="A11" s="848" t="s">
        <v>10</v>
      </c>
      <c r="B11" s="6">
        <v>6532.9</v>
      </c>
      <c r="C11" s="6">
        <v>10660.6</v>
      </c>
      <c r="D11" s="6">
        <v>16450.099999999999</v>
      </c>
      <c r="E11" s="6">
        <v>19125.3</v>
      </c>
      <c r="F11" s="6">
        <v>20323.599999999999</v>
      </c>
      <c r="G11" s="6">
        <v>19550.599999999999</v>
      </c>
      <c r="H11" s="6">
        <v>22247.5</v>
      </c>
      <c r="I11" s="6">
        <v>29340.6</v>
      </c>
      <c r="J11" s="6">
        <v>7360.3</v>
      </c>
      <c r="K11" s="6">
        <v>22772.7</v>
      </c>
      <c r="L11" s="6">
        <v>39626</v>
      </c>
      <c r="M11" s="6">
        <v>91112.1</v>
      </c>
      <c r="N11" s="6">
        <v>185167.90864615998</v>
      </c>
      <c r="O11" s="6">
        <v>288113.53555272997</v>
      </c>
      <c r="P11" s="6">
        <v>263002.77373526996</v>
      </c>
      <c r="Q11" s="6">
        <v>110465.55059364</v>
      </c>
      <c r="R11" s="6">
        <v>46358.40601206998</v>
      </c>
      <c r="S11" s="6">
        <v>139916.20000000001</v>
      </c>
      <c r="T11" s="6">
        <v>176804.87366981001</v>
      </c>
      <c r="U11" s="6">
        <v>-123989.8</v>
      </c>
      <c r="V11" s="848" t="s">
        <v>10</v>
      </c>
      <c r="W11" s="6">
        <v>-6006.5267363200837</v>
      </c>
      <c r="X11" s="6">
        <v>373639.19999999995</v>
      </c>
      <c r="Y11" s="6">
        <v>591944.69999999995</v>
      </c>
      <c r="Z11" s="6">
        <v>485725.53136266989</v>
      </c>
      <c r="AA11" s="6">
        <v>306031.89999999991</v>
      </c>
      <c r="AB11" s="6">
        <v>-1936615.7398334397</v>
      </c>
      <c r="AC11" s="6">
        <v>-2368484.3898503501</v>
      </c>
      <c r="AD11" s="6">
        <v>-3107688.5878986004</v>
      </c>
      <c r="AE11" s="6">
        <v>-2302294.6829203302</v>
      </c>
      <c r="AF11" s="874">
        <v>-1121798.6274487204</v>
      </c>
      <c r="AG11" s="848" t="s">
        <v>10</v>
      </c>
      <c r="AH11" s="6">
        <v>-1240157.98395412</v>
      </c>
      <c r="AI11" s="6">
        <v>-1068311.3299590996</v>
      </c>
      <c r="AJ11" s="6">
        <v>-1148207.624127429</v>
      </c>
      <c r="AK11" s="6">
        <v>-496861.61620338075</v>
      </c>
      <c r="AL11" s="1429">
        <v>-440807.59916966991</v>
      </c>
      <c r="AM11" s="6">
        <v>-1133629.2849571791</v>
      </c>
      <c r="AN11" s="6">
        <v>-1377602.6316287601</v>
      </c>
      <c r="AO11" s="6">
        <v>-2453557.0913491198</v>
      </c>
      <c r="AP11" s="1063"/>
      <c r="AQ11" s="1063"/>
      <c r="AR11" s="1063"/>
      <c r="AS11" s="1063"/>
      <c r="AT11" s="1063"/>
      <c r="AU11" s="1055"/>
      <c r="AV11" s="1055"/>
      <c r="AW11" s="1055"/>
      <c r="AX11" s="1055"/>
      <c r="AY11" s="1086"/>
      <c r="AZ11" s="1086"/>
      <c r="BA11" s="1086"/>
      <c r="BB11" s="1086"/>
      <c r="BC11" s="1073"/>
      <c r="BD11" s="1073"/>
      <c r="BE11" s="1073"/>
      <c r="BF11" s="1073"/>
      <c r="BG11" s="1029"/>
      <c r="BH11" s="1029"/>
      <c r="BI11" s="1029"/>
      <c r="BJ11" s="1029"/>
      <c r="BK11" s="1035"/>
      <c r="BL11" s="1035"/>
      <c r="BM11" s="1035"/>
      <c r="BN11" s="1035"/>
      <c r="BO11" s="1035"/>
      <c r="BP11" s="1035"/>
      <c r="BQ11" s="1035"/>
      <c r="BR11" s="1035"/>
      <c r="BS11" s="1036"/>
      <c r="BT11" s="1037"/>
      <c r="BU11" s="1037"/>
      <c r="BV11" s="1037"/>
      <c r="BW11" s="1037"/>
      <c r="BX11" s="1036"/>
      <c r="BY11" s="1036"/>
      <c r="BZ11" s="1036"/>
      <c r="CA11" s="1036"/>
      <c r="CB11" s="1037"/>
      <c r="CC11" s="1037"/>
      <c r="CD11" s="1037"/>
      <c r="CE11" s="1037"/>
    </row>
    <row r="12" spans="1:83" s="5" customFormat="1" ht="18" customHeight="1">
      <c r="A12" s="849" t="s">
        <v>11</v>
      </c>
      <c r="B12" s="7">
        <v>4689.6000000000004</v>
      </c>
      <c r="C12" s="7">
        <v>7667.3</v>
      </c>
      <c r="D12" s="7">
        <v>10924.2</v>
      </c>
      <c r="E12" s="7">
        <v>9505.2000000000007</v>
      </c>
      <c r="F12" s="7">
        <v>8934.7999999999993</v>
      </c>
      <c r="G12" s="7">
        <v>14980.4</v>
      </c>
      <c r="H12" s="7">
        <v>14389.4</v>
      </c>
      <c r="I12" s="7">
        <v>21863.1</v>
      </c>
      <c r="J12" s="7">
        <v>3661.7</v>
      </c>
      <c r="K12" s="7">
        <v>13708.2</v>
      </c>
      <c r="L12" s="7">
        <v>32139.5</v>
      </c>
      <c r="M12" s="7">
        <v>85563.4</v>
      </c>
      <c r="N12" s="7">
        <v>147930.90864615998</v>
      </c>
      <c r="O12" s="7">
        <v>242118.23555272998</v>
      </c>
      <c r="P12" s="7">
        <v>243881.97373526997</v>
      </c>
      <c r="Q12" s="7">
        <v>60094.850593640003</v>
      </c>
      <c r="R12" s="7">
        <v>11313.806012069981</v>
      </c>
      <c r="S12" s="7">
        <v>94555.4</v>
      </c>
      <c r="T12" s="7">
        <v>15325.073669810023</v>
      </c>
      <c r="U12" s="7">
        <v>-343003.2</v>
      </c>
      <c r="V12" s="849" t="s">
        <v>11</v>
      </c>
      <c r="W12" s="7">
        <v>-185934.62673632009</v>
      </c>
      <c r="X12" s="7">
        <v>-41246.800000000047</v>
      </c>
      <c r="Y12" s="7">
        <v>293504</v>
      </c>
      <c r="Z12" s="7">
        <v>-6118.8686373300152</v>
      </c>
      <c r="AA12" s="7">
        <v>-205746.30000000002</v>
      </c>
      <c r="AB12" s="7">
        <v>-2796026.9336342099</v>
      </c>
      <c r="AC12" s="7">
        <v>-4074422.8468320598</v>
      </c>
      <c r="AD12" s="7">
        <v>-4532113.6322799101</v>
      </c>
      <c r="AE12" s="7">
        <v>-3731603.8346271999</v>
      </c>
      <c r="AF12" s="875">
        <v>-2884013.4390480598</v>
      </c>
      <c r="AG12" s="849" t="s">
        <v>11</v>
      </c>
      <c r="AH12" s="7">
        <v>-3401443.73914005</v>
      </c>
      <c r="AI12" s="7">
        <v>-2733579.7684658095</v>
      </c>
      <c r="AJ12" s="7">
        <v>-3248412.8842943297</v>
      </c>
      <c r="AK12" s="7">
        <v>-3514447.0939465305</v>
      </c>
      <c r="AL12" s="1430">
        <v>-3202625.7081286898</v>
      </c>
      <c r="AM12" s="7">
        <v>-3723009.9489867291</v>
      </c>
      <c r="AN12" s="7">
        <v>-3412289.3690263005</v>
      </c>
      <c r="AO12" s="7">
        <v>-3574376.4033423695</v>
      </c>
      <c r="AP12" s="1061"/>
      <c r="AQ12" s="1061"/>
      <c r="AR12" s="1061"/>
      <c r="AS12" s="1061"/>
      <c r="AT12" s="1061"/>
      <c r="AU12" s="1055"/>
      <c r="AV12" s="1055"/>
      <c r="AW12" s="1055"/>
      <c r="AX12" s="1055"/>
      <c r="AY12" s="1085"/>
      <c r="AZ12" s="1085"/>
      <c r="BA12" s="1085"/>
      <c r="BB12" s="1085"/>
      <c r="BC12" s="1072"/>
      <c r="BD12" s="1072"/>
      <c r="BE12" s="1072"/>
      <c r="BF12" s="1072"/>
      <c r="BG12" s="1028"/>
      <c r="BH12" s="1028"/>
      <c r="BI12" s="1028"/>
      <c r="BJ12" s="1028"/>
      <c r="BK12" s="1035"/>
      <c r="BL12" s="1035"/>
      <c r="BM12" s="1035"/>
      <c r="BN12" s="1035"/>
      <c r="BO12" s="1035"/>
      <c r="BP12" s="1035"/>
      <c r="BQ12" s="1035"/>
      <c r="BR12" s="1035"/>
      <c r="BS12" s="1036"/>
      <c r="BT12" s="1037"/>
      <c r="BU12" s="1037"/>
      <c r="BV12" s="1037"/>
      <c r="BW12" s="1037"/>
      <c r="BX12" s="1036"/>
      <c r="BY12" s="1036"/>
      <c r="BZ12" s="1036"/>
      <c r="CA12" s="1036"/>
      <c r="CB12" s="1037"/>
      <c r="CC12" s="1037"/>
      <c r="CD12" s="1037"/>
      <c r="CE12" s="1037"/>
    </row>
    <row r="13" spans="1:83" s="5" customFormat="1" ht="18" customHeight="1">
      <c r="A13" s="474" t="s">
        <v>12</v>
      </c>
      <c r="B13" s="7">
        <v>1773.9</v>
      </c>
      <c r="C13" s="7">
        <v>2818.6</v>
      </c>
      <c r="D13" s="7">
        <v>5140.3999999999996</v>
      </c>
      <c r="E13" s="7">
        <v>8726.1</v>
      </c>
      <c r="F13" s="7">
        <v>10254.9</v>
      </c>
      <c r="G13" s="7">
        <v>4422</v>
      </c>
      <c r="H13" s="7">
        <v>7572.7</v>
      </c>
      <c r="I13" s="7">
        <v>7309.6</v>
      </c>
      <c r="J13" s="7">
        <v>3614</v>
      </c>
      <c r="K13" s="7">
        <v>8702.4</v>
      </c>
      <c r="L13" s="7">
        <v>6813.5</v>
      </c>
      <c r="M13" s="7">
        <v>4855.3999999999996</v>
      </c>
      <c r="N13" s="7">
        <v>27893</v>
      </c>
      <c r="O13" s="7">
        <v>37624.300000000003</v>
      </c>
      <c r="P13" s="7">
        <v>17365</v>
      </c>
      <c r="Q13" s="7">
        <v>41548.800000000003</v>
      </c>
      <c r="R13" s="7">
        <v>29346.7</v>
      </c>
      <c r="S13" s="7">
        <v>36481.1</v>
      </c>
      <c r="T13" s="7">
        <v>148154.5</v>
      </c>
      <c r="U13" s="8">
        <v>204302.3</v>
      </c>
      <c r="V13" s="474" t="s">
        <v>12</v>
      </c>
      <c r="W13" s="7">
        <v>179928.1</v>
      </c>
      <c r="X13" s="7">
        <v>414886</v>
      </c>
      <c r="Y13" s="7">
        <v>298440.7</v>
      </c>
      <c r="Z13" s="7">
        <v>491844.39999999991</v>
      </c>
      <c r="AA13" s="7">
        <v>511778.19999999995</v>
      </c>
      <c r="AB13" s="7">
        <v>859411.1938007701</v>
      </c>
      <c r="AC13" s="7">
        <v>1705938.4569817099</v>
      </c>
      <c r="AD13" s="7">
        <v>1424425.0443813098</v>
      </c>
      <c r="AE13" s="7">
        <v>1429309.1517068699</v>
      </c>
      <c r="AF13" s="875">
        <v>1762214.8115993394</v>
      </c>
      <c r="AG13" s="474" t="s">
        <v>12</v>
      </c>
      <c r="AH13" s="7">
        <v>2161285.7551859301</v>
      </c>
      <c r="AI13" s="7">
        <v>1665268.4385067099</v>
      </c>
      <c r="AJ13" s="7">
        <v>2100205.2601669007</v>
      </c>
      <c r="AK13" s="7">
        <v>3017585.4777431497</v>
      </c>
      <c r="AL13" s="1430">
        <v>2756905.6529590199</v>
      </c>
      <c r="AM13" s="7">
        <v>2584468.2077953401</v>
      </c>
      <c r="AN13" s="7">
        <v>2029558.3413975404</v>
      </c>
      <c r="AO13" s="7">
        <v>1120543.3365062897</v>
      </c>
      <c r="AP13" s="1061"/>
      <c r="AQ13" s="1061"/>
      <c r="AR13" s="1061"/>
      <c r="AS13" s="1061"/>
      <c r="AT13" s="1061"/>
      <c r="AU13" s="1055"/>
      <c r="AV13" s="1055"/>
      <c r="AW13" s="1055"/>
      <c r="AX13" s="1055"/>
      <c r="AY13" s="1085"/>
      <c r="AZ13" s="1085"/>
      <c r="BA13" s="1085"/>
      <c r="BB13" s="1085"/>
      <c r="BC13" s="1072"/>
      <c r="BD13" s="1072"/>
      <c r="BE13" s="1072"/>
      <c r="BF13" s="1072"/>
      <c r="BG13" s="1028"/>
      <c r="BH13" s="1028"/>
      <c r="BI13" s="1028"/>
      <c r="BJ13" s="1028"/>
      <c r="BK13" s="1035"/>
      <c r="BL13" s="1035"/>
      <c r="BM13" s="1035"/>
      <c r="BN13" s="1035"/>
      <c r="BO13" s="1035"/>
      <c r="BP13" s="1035"/>
      <c r="BQ13" s="1035"/>
      <c r="BR13" s="1035"/>
      <c r="BS13" s="1036"/>
      <c r="BT13" s="1037"/>
      <c r="BU13" s="1037"/>
      <c r="BV13" s="1037"/>
      <c r="BW13" s="1037"/>
      <c r="BX13" s="1036"/>
      <c r="BY13" s="1036"/>
      <c r="BZ13" s="1036"/>
      <c r="CA13" s="1036"/>
      <c r="CB13" s="1037"/>
      <c r="CC13" s="1037"/>
      <c r="CD13" s="1037"/>
      <c r="CE13" s="1037"/>
    </row>
    <row r="14" spans="1:83" s="5" customFormat="1" ht="18" customHeight="1">
      <c r="A14" s="474" t="s">
        <v>13</v>
      </c>
      <c r="B14" s="7">
        <v>69.400000000000006</v>
      </c>
      <c r="C14" s="7">
        <v>174.7</v>
      </c>
      <c r="D14" s="7">
        <v>385.5</v>
      </c>
      <c r="E14" s="7">
        <v>894</v>
      </c>
      <c r="F14" s="7">
        <v>1133.9000000000001</v>
      </c>
      <c r="G14" s="7">
        <v>148.19999999999999</v>
      </c>
      <c r="H14" s="7">
        <v>285.39999999999998</v>
      </c>
      <c r="I14" s="7">
        <v>167.9</v>
      </c>
      <c r="J14" s="7">
        <v>84.6</v>
      </c>
      <c r="K14" s="7">
        <v>362.1</v>
      </c>
      <c r="L14" s="7">
        <v>673</v>
      </c>
      <c r="M14" s="7">
        <v>693.3</v>
      </c>
      <c r="N14" s="7">
        <v>9344</v>
      </c>
      <c r="O14" s="7">
        <v>8371</v>
      </c>
      <c r="P14" s="7">
        <v>1755.8</v>
      </c>
      <c r="Q14" s="7">
        <v>8821.9</v>
      </c>
      <c r="R14" s="7">
        <v>5697.9</v>
      </c>
      <c r="S14" s="7">
        <v>8879.7000000000007</v>
      </c>
      <c r="T14" s="7">
        <v>13325.3</v>
      </c>
      <c r="U14" s="8">
        <v>14711.1</v>
      </c>
      <c r="V14" s="474" t="s">
        <v>13</v>
      </c>
      <c r="W14" s="7"/>
      <c r="X14" s="7"/>
      <c r="Y14" s="7"/>
      <c r="Z14" s="7"/>
      <c r="AA14" s="7"/>
      <c r="AB14" s="7"/>
      <c r="AC14" s="7"/>
      <c r="AD14" s="7"/>
      <c r="AE14" s="7"/>
      <c r="AF14" s="875"/>
      <c r="AG14" s="474" t="s">
        <v>13</v>
      </c>
      <c r="AH14" s="10"/>
      <c r="AI14" s="10"/>
      <c r="AJ14" s="10"/>
      <c r="AK14" s="10"/>
      <c r="AL14" s="1431"/>
      <c r="AM14" s="10"/>
      <c r="AN14" s="10"/>
      <c r="AO14" s="10"/>
      <c r="AP14" s="1061"/>
      <c r="AQ14" s="1061"/>
      <c r="AR14" s="1061"/>
      <c r="AS14" s="1061"/>
      <c r="AT14" s="1061"/>
      <c r="AU14" s="1055"/>
      <c r="AV14" s="1055"/>
      <c r="AW14" s="1055"/>
      <c r="AX14" s="1055"/>
      <c r="AY14" s="1085"/>
      <c r="AZ14" s="1085"/>
      <c r="BA14" s="1085"/>
      <c r="BB14" s="1085"/>
      <c r="BC14" s="1072"/>
      <c r="BD14" s="1072"/>
      <c r="BE14" s="1072"/>
      <c r="BF14" s="1072"/>
      <c r="BG14" s="1028"/>
      <c r="BH14" s="1028"/>
      <c r="BI14" s="1028"/>
      <c r="BJ14" s="1028"/>
      <c r="BK14" s="1035"/>
      <c r="BL14" s="1035"/>
      <c r="BM14" s="1035"/>
      <c r="BN14" s="1035"/>
      <c r="BO14" s="1035"/>
      <c r="BP14" s="1035"/>
      <c r="BQ14" s="1035"/>
      <c r="BR14" s="1035"/>
      <c r="BS14" s="1036"/>
      <c r="BT14" s="1037"/>
      <c r="BU14" s="1037"/>
      <c r="BV14" s="1037"/>
      <c r="BW14" s="1037"/>
      <c r="BX14" s="1036"/>
      <c r="BY14" s="1036"/>
      <c r="BZ14" s="1036"/>
      <c r="CA14" s="1036"/>
      <c r="CB14" s="1037"/>
      <c r="CC14" s="1037"/>
      <c r="CD14" s="1037"/>
      <c r="CE14" s="1037"/>
    </row>
    <row r="15" spans="1:83" s="5" customFormat="1" ht="18" customHeight="1">
      <c r="A15" s="47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  <c r="V15" s="474"/>
      <c r="W15" s="7"/>
      <c r="X15" s="7"/>
      <c r="Y15" s="7"/>
      <c r="Z15" s="7"/>
      <c r="AA15" s="7"/>
      <c r="AB15" s="7"/>
      <c r="AC15" s="7"/>
      <c r="AD15" s="7"/>
      <c r="AE15" s="7"/>
      <c r="AF15" s="875"/>
      <c r="AG15" s="475" t="s">
        <v>1004</v>
      </c>
      <c r="AH15" s="10">
        <v>0</v>
      </c>
      <c r="AI15" s="10">
        <v>0</v>
      </c>
      <c r="AJ15" s="10">
        <v>0</v>
      </c>
      <c r="AK15" s="10">
        <v>0</v>
      </c>
      <c r="AL15" s="1431">
        <v>4912.4560000000001</v>
      </c>
      <c r="AM15" s="10">
        <v>4912.4562342100007</v>
      </c>
      <c r="AN15" s="10">
        <v>5128.3959999999997</v>
      </c>
      <c r="AO15" s="10">
        <v>275.97548695999996</v>
      </c>
      <c r="AP15" s="1061"/>
      <c r="AQ15" s="1061"/>
      <c r="AR15" s="1061"/>
      <c r="AS15" s="1061"/>
      <c r="AT15" s="1061"/>
      <c r="AU15" s="1055"/>
      <c r="AV15" s="1055"/>
      <c r="AW15" s="1055"/>
      <c r="AX15" s="1055"/>
      <c r="AY15" s="1085"/>
      <c r="AZ15" s="1085"/>
      <c r="BA15" s="1085"/>
      <c r="BB15" s="1085"/>
      <c r="BC15" s="1072"/>
      <c r="BD15" s="1072"/>
      <c r="BE15" s="1072"/>
      <c r="BF15" s="1072"/>
      <c r="BG15" s="1028"/>
      <c r="BH15" s="1028"/>
      <c r="BI15" s="1028"/>
      <c r="BJ15" s="1028"/>
      <c r="BK15" s="1035"/>
      <c r="BL15" s="1035"/>
      <c r="BM15" s="1035"/>
      <c r="BN15" s="1035"/>
      <c r="BO15" s="1035"/>
      <c r="BP15" s="1035"/>
      <c r="BQ15" s="1035"/>
      <c r="BR15" s="1035"/>
      <c r="BS15" s="1036"/>
      <c r="BT15" s="1037"/>
      <c r="BU15" s="1037"/>
      <c r="BV15" s="1037"/>
      <c r="BW15" s="1037"/>
      <c r="BX15" s="1036"/>
      <c r="BY15" s="1036"/>
      <c r="BZ15" s="1036"/>
      <c r="CA15" s="1036"/>
      <c r="CB15" s="1037"/>
      <c r="CC15" s="1037"/>
      <c r="CD15" s="1037"/>
      <c r="CE15" s="1037"/>
    </row>
    <row r="16" spans="1:83" s="5" customFormat="1" ht="18" customHeight="1">
      <c r="A16" s="47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  <c r="V16" s="1050" t="s">
        <v>1001</v>
      </c>
      <c r="W16" s="7"/>
      <c r="X16" s="7"/>
      <c r="Y16" s="7"/>
      <c r="Z16" s="7"/>
      <c r="AA16" s="7"/>
      <c r="AB16" s="7"/>
      <c r="AC16" s="7"/>
      <c r="AD16" s="7"/>
      <c r="AE16" s="7">
        <v>824438.29033191991</v>
      </c>
      <c r="AF16" s="875">
        <v>1622625.0407920992</v>
      </c>
      <c r="AG16" s="1050" t="s">
        <v>1001</v>
      </c>
      <c r="AH16" s="10">
        <v>2121211.8438758398</v>
      </c>
      <c r="AI16" s="10">
        <v>1616520.5295568202</v>
      </c>
      <c r="AJ16" s="10">
        <v>1870408.1454746006</v>
      </c>
      <c r="AK16" s="10">
        <v>2739253.9562345296</v>
      </c>
      <c r="AL16" s="1431">
        <v>2423371.7886643498</v>
      </c>
      <c r="AM16" s="10">
        <v>1959018.9529822406</v>
      </c>
      <c r="AN16" s="10">
        <v>1717414.5384760399</v>
      </c>
      <c r="AO16" s="10">
        <v>483014.69153653021</v>
      </c>
      <c r="AP16" s="1064"/>
      <c r="AQ16" s="1064"/>
      <c r="AR16" s="1064"/>
      <c r="AS16" s="1064"/>
      <c r="AT16" s="1064"/>
      <c r="AU16" s="1055"/>
      <c r="AV16" s="1055"/>
      <c r="AW16" s="1055"/>
      <c r="AX16" s="1055"/>
      <c r="AY16" s="1087"/>
      <c r="AZ16" s="1087"/>
      <c r="BA16" s="1087"/>
      <c r="BB16" s="1087"/>
      <c r="BC16" s="1074"/>
      <c r="BD16" s="1074"/>
      <c r="BE16" s="1074"/>
      <c r="BF16" s="1074"/>
      <c r="BG16" s="1034"/>
      <c r="BH16" s="1034"/>
      <c r="BI16" s="1034"/>
      <c r="BJ16" s="1034"/>
      <c r="BK16" s="1038"/>
      <c r="BL16" s="1038"/>
      <c r="BM16" s="1038"/>
      <c r="BN16" s="1038"/>
      <c r="BO16" s="1035"/>
      <c r="BP16" s="1038"/>
      <c r="BQ16" s="1038"/>
      <c r="BR16" s="1038"/>
      <c r="BS16" s="1039"/>
      <c r="BT16" s="1040"/>
      <c r="BU16" s="1040"/>
      <c r="BV16" s="1040"/>
      <c r="BW16" s="1040"/>
      <c r="BX16" s="1039"/>
      <c r="BY16" s="1039"/>
      <c r="BZ16" s="1039"/>
      <c r="CA16" s="1039"/>
      <c r="CB16" s="1037"/>
      <c r="CC16" s="1037"/>
      <c r="CD16" s="1037"/>
      <c r="CE16" s="1037"/>
    </row>
    <row r="17" spans="1:83" s="5" customFormat="1" ht="18" customHeight="1">
      <c r="A17" s="47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V17" s="1050" t="s">
        <v>1001</v>
      </c>
      <c r="W17" s="7"/>
      <c r="X17" s="7"/>
      <c r="Y17" s="7"/>
      <c r="Z17" s="7"/>
      <c r="AA17" s="7"/>
      <c r="AB17" s="7"/>
      <c r="AC17" s="7"/>
      <c r="AD17" s="7"/>
      <c r="AE17" s="7">
        <v>-3126732.9732522499</v>
      </c>
      <c r="AF17" s="875">
        <v>-2744423.6682408196</v>
      </c>
      <c r="AG17" s="1050" t="s">
        <v>1068</v>
      </c>
      <c r="AH17" s="10">
        <v>-3361369.8278299598</v>
      </c>
      <c r="AI17" s="10">
        <v>-2684831.8595159198</v>
      </c>
      <c r="AJ17" s="10">
        <v>-3018615.7696020296</v>
      </c>
      <c r="AK17" s="10">
        <v>-3236115.5724379104</v>
      </c>
      <c r="AL17" s="1431">
        <v>-2864179.38783402</v>
      </c>
      <c r="AM17" s="10">
        <v>-3092648.2379394197</v>
      </c>
      <c r="AN17" s="10">
        <v>-3095017.1701047998</v>
      </c>
      <c r="AO17" s="10">
        <v>-2936571.7828856502</v>
      </c>
      <c r="AP17" s="1064"/>
      <c r="AQ17" s="1064"/>
      <c r="AR17" s="1064"/>
      <c r="AS17" s="1064"/>
      <c r="AT17" s="1064"/>
      <c r="AU17" s="1055"/>
      <c r="AV17" s="1055"/>
      <c r="AW17" s="1055"/>
      <c r="AX17" s="1055"/>
      <c r="AY17" s="1087"/>
      <c r="AZ17" s="1087"/>
      <c r="BA17" s="1087"/>
      <c r="BB17" s="1087"/>
      <c r="BC17" s="1074"/>
      <c r="BD17" s="1074"/>
      <c r="BE17" s="1074"/>
      <c r="BF17" s="1074"/>
      <c r="BG17" s="1034"/>
      <c r="BH17" s="1034"/>
      <c r="BI17" s="1034"/>
      <c r="BJ17" s="1034"/>
      <c r="BK17" s="1038"/>
      <c r="BL17" s="1038"/>
      <c r="BM17" s="1038"/>
      <c r="BN17" s="1038"/>
      <c r="BO17" s="1035"/>
      <c r="BP17" s="1038"/>
      <c r="BQ17" s="1038"/>
      <c r="BR17" s="1038"/>
      <c r="BS17" s="1039"/>
      <c r="BT17" s="1040"/>
      <c r="BU17" s="1040"/>
      <c r="BV17" s="1040"/>
      <c r="BW17" s="1040"/>
      <c r="BX17" s="1039"/>
      <c r="BY17" s="1039"/>
      <c r="BZ17" s="1039"/>
      <c r="CA17" s="1039"/>
      <c r="CB17" s="1037"/>
      <c r="CC17" s="1037"/>
      <c r="CD17" s="1037"/>
      <c r="CE17" s="1037"/>
    </row>
    <row r="18" spans="1:83" s="5" customFormat="1" ht="18" customHeight="1">
      <c r="A18" s="47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  <c r="V18" s="474"/>
      <c r="W18" s="7"/>
      <c r="X18" s="7"/>
      <c r="Y18" s="7"/>
      <c r="Z18" s="7"/>
      <c r="AA18" s="7"/>
      <c r="AB18" s="7"/>
      <c r="AC18" s="7"/>
      <c r="AD18" s="7"/>
      <c r="AE18" s="7"/>
      <c r="AF18" s="875"/>
      <c r="AG18" s="474"/>
      <c r="AH18" s="10"/>
      <c r="AI18" s="10"/>
      <c r="AJ18" s="10"/>
      <c r="AK18" s="10"/>
      <c r="AL18" s="1431"/>
      <c r="AM18" s="10"/>
      <c r="AN18" s="10"/>
      <c r="AO18" s="10"/>
      <c r="AP18" s="1061"/>
      <c r="AQ18" s="1061"/>
      <c r="AR18" s="1061"/>
      <c r="AS18" s="1061"/>
      <c r="AT18" s="1061"/>
      <c r="AU18" s="1055"/>
      <c r="AV18" s="1055"/>
      <c r="AW18" s="1055"/>
      <c r="AX18" s="1055"/>
      <c r="AY18" s="1085"/>
      <c r="AZ18" s="1085"/>
      <c r="BA18" s="1085"/>
      <c r="BB18" s="1085"/>
      <c r="BC18" s="1072"/>
      <c r="BD18" s="1072"/>
      <c r="BE18" s="1072"/>
      <c r="BF18" s="1072"/>
      <c r="BG18" s="1028"/>
      <c r="BH18" s="1028"/>
      <c r="BI18" s="1028"/>
      <c r="BJ18" s="1028"/>
      <c r="BK18" s="1035"/>
      <c r="BL18" s="1035"/>
      <c r="BM18" s="1035"/>
      <c r="BN18" s="1035"/>
      <c r="BO18" s="1035"/>
      <c r="BP18" s="1035"/>
      <c r="BQ18" s="1035"/>
      <c r="BR18" s="1035"/>
      <c r="BS18" s="1036"/>
      <c r="BT18" s="1037"/>
      <c r="BU18" s="1037"/>
      <c r="BV18" s="1037"/>
      <c r="BW18" s="1037"/>
      <c r="BX18" s="1036"/>
      <c r="BY18" s="1036"/>
      <c r="BZ18" s="1036"/>
      <c r="CA18" s="1036"/>
      <c r="CB18" s="1037"/>
      <c r="CC18" s="1037"/>
      <c r="CD18" s="1037"/>
      <c r="CE18" s="1037"/>
    </row>
    <row r="19" spans="1:83" s="5" customFormat="1" ht="18" customHeight="1">
      <c r="A19" s="476" t="s">
        <v>14</v>
      </c>
      <c r="B19" s="6">
        <v>9670.5</v>
      </c>
      <c r="C19" s="6">
        <v>11611.4</v>
      </c>
      <c r="D19" s="6">
        <v>12237.8</v>
      </c>
      <c r="E19" s="6">
        <v>12895.3</v>
      </c>
      <c r="F19" s="6">
        <v>14139</v>
      </c>
      <c r="G19" s="6">
        <v>18299.900000000001</v>
      </c>
      <c r="H19" s="6">
        <v>21892.5</v>
      </c>
      <c r="I19" s="6">
        <v>25472.5</v>
      </c>
      <c r="J19" s="6">
        <v>29643.9</v>
      </c>
      <c r="K19" s="6">
        <v>35436.6</v>
      </c>
      <c r="L19" s="6">
        <v>42079</v>
      </c>
      <c r="M19" s="6">
        <v>79958.923815150003</v>
      </c>
      <c r="N19" s="6">
        <v>95529.691306640001</v>
      </c>
      <c r="O19" s="6">
        <v>151000.27246511</v>
      </c>
      <c r="P19" s="6">
        <v>211358.60386484</v>
      </c>
      <c r="Q19" s="6">
        <v>260613.48549017997</v>
      </c>
      <c r="R19" s="6">
        <v>319512.23688147997</v>
      </c>
      <c r="S19" s="6">
        <v>372574.1</v>
      </c>
      <c r="T19" s="6">
        <v>455205.19475379999</v>
      </c>
      <c r="U19" s="6">
        <v>596001.5</v>
      </c>
      <c r="V19" s="476" t="s">
        <v>14</v>
      </c>
      <c r="W19" s="13">
        <v>854999.32502300013</v>
      </c>
      <c r="X19" s="13">
        <v>955762.09999999986</v>
      </c>
      <c r="Y19" s="13">
        <v>1211993.3799999997</v>
      </c>
      <c r="Z19" s="13">
        <v>1534447.77865436</v>
      </c>
      <c r="AA19" s="6">
        <v>2007355.82</v>
      </c>
      <c r="AB19" s="6">
        <v>2650821.45491429</v>
      </c>
      <c r="AC19" s="6">
        <v>5056720.8985961499</v>
      </c>
      <c r="AD19" s="6">
        <v>8059548.9170872997</v>
      </c>
      <c r="AE19" s="6">
        <v>10219336.111653106</v>
      </c>
      <c r="AF19" s="874">
        <v>9830344.0798828378</v>
      </c>
      <c r="AG19" s="476" t="s">
        <v>14</v>
      </c>
      <c r="AH19" s="6">
        <v>9446946.3160996791</v>
      </c>
      <c r="AI19" s="6">
        <v>9957949.8844340686</v>
      </c>
      <c r="AJ19" s="6">
        <v>11110737.014687672</v>
      </c>
      <c r="AK19" s="6">
        <v>14183591.816325691</v>
      </c>
      <c r="AL19" s="1429">
        <v>14119886.078110429</v>
      </c>
      <c r="AM19" s="6">
        <v>14701058.396056406</v>
      </c>
      <c r="AN19" s="6">
        <v>14753999.505641161</v>
      </c>
      <c r="AO19" s="6">
        <v>15151762.145139102</v>
      </c>
      <c r="AP19" s="1065"/>
      <c r="AQ19" s="1065"/>
      <c r="AR19" s="1065"/>
      <c r="AS19" s="1065"/>
      <c r="AT19" s="1065"/>
      <c r="AU19" s="1055"/>
      <c r="AV19" s="1055"/>
      <c r="AW19" s="1055"/>
      <c r="AX19" s="1055"/>
      <c r="AY19" s="1088"/>
      <c r="AZ19" s="1088"/>
      <c r="BA19" s="1088"/>
      <c r="BB19" s="1088"/>
      <c r="BC19" s="1075"/>
      <c r="BD19" s="1075"/>
      <c r="BE19" s="1075"/>
      <c r="BF19" s="1075"/>
      <c r="BG19" s="1030"/>
      <c r="BH19" s="1030"/>
      <c r="BI19" s="1030"/>
      <c r="BJ19" s="1030"/>
      <c r="BK19" s="1035"/>
      <c r="BL19" s="1035"/>
      <c r="BM19" s="1035"/>
      <c r="BN19" s="1035"/>
      <c r="BO19" s="1035"/>
      <c r="BP19" s="1035"/>
      <c r="BQ19" s="1035"/>
      <c r="BR19" s="1035"/>
      <c r="BS19" s="1036"/>
      <c r="BT19" s="1037"/>
      <c r="BU19" s="1037"/>
      <c r="BV19" s="1037"/>
      <c r="BW19" s="1037"/>
      <c r="BX19" s="1036"/>
      <c r="BY19" s="1036"/>
      <c r="BZ19" s="1036"/>
      <c r="CA19" s="1036"/>
      <c r="CB19" s="1037"/>
      <c r="CC19" s="1037"/>
      <c r="CD19" s="1037"/>
      <c r="CE19" s="1037"/>
    </row>
    <row r="20" spans="1:83" s="5" customFormat="1" ht="18" customHeight="1">
      <c r="A20" s="474" t="s">
        <v>11</v>
      </c>
      <c r="B20" s="7">
        <v>265.5</v>
      </c>
      <c r="C20" s="7">
        <v>273.39999999999998</v>
      </c>
      <c r="D20" s="7">
        <v>311.39999999999998</v>
      </c>
      <c r="E20" s="7">
        <v>337.8</v>
      </c>
      <c r="F20" s="7">
        <v>360.7</v>
      </c>
      <c r="G20" s="7">
        <v>362.4</v>
      </c>
      <c r="H20" s="7">
        <v>542.6</v>
      </c>
      <c r="I20" s="7">
        <v>643.70000000000005</v>
      </c>
      <c r="J20" s="7">
        <v>644.9</v>
      </c>
      <c r="K20" s="7">
        <v>670.4</v>
      </c>
      <c r="L20" s="7">
        <v>746.4</v>
      </c>
      <c r="M20" s="7">
        <v>4502.6238151500002</v>
      </c>
      <c r="N20" s="7">
        <v>6708.6913066400011</v>
      </c>
      <c r="O20" s="7">
        <v>7483.4724651099996</v>
      </c>
      <c r="P20" s="7">
        <v>7268.0038648399996</v>
      </c>
      <c r="Q20" s="7">
        <v>5760.3854901800005</v>
      </c>
      <c r="R20" s="7">
        <v>8153.8368814799996</v>
      </c>
      <c r="S20" s="7">
        <v>6030</v>
      </c>
      <c r="T20" s="7">
        <v>6150.8947538000002</v>
      </c>
      <c r="U20" s="7">
        <v>8001.6</v>
      </c>
      <c r="V20" s="474" t="s">
        <v>11</v>
      </c>
      <c r="W20" s="10">
        <v>10513.125023000001</v>
      </c>
      <c r="X20" s="10">
        <v>7298</v>
      </c>
      <c r="Y20" s="10">
        <v>8794.3799999999992</v>
      </c>
      <c r="Z20" s="10">
        <v>15205.078654359999</v>
      </c>
      <c r="AA20" s="14">
        <v>16209.4</v>
      </c>
      <c r="AB20" s="7">
        <v>41532.074731240005</v>
      </c>
      <c r="AC20" s="7">
        <v>236025.17609271</v>
      </c>
      <c r="AD20" s="7">
        <v>260148.80382626</v>
      </c>
      <c r="AE20" s="7">
        <v>551459.43415292993</v>
      </c>
      <c r="AF20" s="875">
        <v>632171.02236176003</v>
      </c>
      <c r="AG20" s="474" t="s">
        <v>11</v>
      </c>
      <c r="AH20" s="14">
        <v>437507.46033380996</v>
      </c>
      <c r="AI20" s="14">
        <v>726392.49832609994</v>
      </c>
      <c r="AJ20" s="14">
        <v>870333.52811066993</v>
      </c>
      <c r="AK20" s="14">
        <v>4569146.0178365698</v>
      </c>
      <c r="AL20" s="1432">
        <v>4599334.10549118</v>
      </c>
      <c r="AM20" s="14">
        <v>4652650.3792329198</v>
      </c>
      <c r="AN20" s="14">
        <v>4478198.6776154293</v>
      </c>
      <c r="AO20" s="14">
        <v>4708311.8218548102</v>
      </c>
      <c r="AP20" s="1062"/>
      <c r="AQ20" s="1062"/>
      <c r="AR20" s="1062"/>
      <c r="AS20" s="1062"/>
      <c r="AT20" s="1062"/>
      <c r="AU20" s="1055"/>
      <c r="AV20" s="1055"/>
      <c r="AW20" s="1055"/>
      <c r="AX20" s="1055"/>
      <c r="AY20" s="1089"/>
      <c r="AZ20" s="1089"/>
      <c r="BA20" s="1089"/>
      <c r="BB20" s="1089"/>
      <c r="BC20" s="1076"/>
      <c r="BD20" s="1076"/>
      <c r="BE20" s="1076"/>
      <c r="BF20" s="1076"/>
      <c r="BG20" s="1031"/>
      <c r="BH20" s="1031"/>
      <c r="BI20" s="1031"/>
      <c r="BJ20" s="1031"/>
      <c r="BK20" s="1035"/>
      <c r="BL20" s="1035"/>
      <c r="BM20" s="1035"/>
      <c r="BN20" s="1035"/>
      <c r="BO20" s="1035"/>
      <c r="BP20" s="1035"/>
      <c r="BQ20" s="1035"/>
      <c r="BR20" s="1035"/>
      <c r="BS20" s="1036"/>
      <c r="BT20" s="1037"/>
      <c r="BU20" s="1037"/>
      <c r="BV20" s="1037"/>
      <c r="BW20" s="1037"/>
      <c r="BX20" s="1036"/>
      <c r="BY20" s="1036"/>
      <c r="BZ20" s="1036"/>
      <c r="CA20" s="1036"/>
      <c r="CB20" s="1037"/>
      <c r="CC20" s="1037"/>
      <c r="CD20" s="1037"/>
      <c r="CE20" s="1037"/>
    </row>
    <row r="21" spans="1:83" s="5" customFormat="1" ht="18" customHeight="1">
      <c r="A21" s="474" t="s">
        <v>12</v>
      </c>
      <c r="B21" s="7">
        <v>8818.5</v>
      </c>
      <c r="C21" s="7">
        <v>10459.4</v>
      </c>
      <c r="D21" s="7">
        <v>10849.1</v>
      </c>
      <c r="E21" s="7">
        <v>11309.5</v>
      </c>
      <c r="F21" s="7">
        <v>12326.1</v>
      </c>
      <c r="G21" s="7">
        <v>15609</v>
      </c>
      <c r="H21" s="7">
        <v>17665.599999999999</v>
      </c>
      <c r="I21" s="7">
        <v>19716.7</v>
      </c>
      <c r="J21" s="7">
        <v>22326.400000000001</v>
      </c>
      <c r="K21" s="7">
        <v>26565.8</v>
      </c>
      <c r="L21" s="7">
        <v>30531.3</v>
      </c>
      <c r="M21" s="7">
        <v>53510.2</v>
      </c>
      <c r="N21" s="7">
        <v>63559.7</v>
      </c>
      <c r="O21" s="7">
        <v>111891.8</v>
      </c>
      <c r="P21" s="7">
        <v>164071.9</v>
      </c>
      <c r="Q21" s="7">
        <v>201740.3</v>
      </c>
      <c r="R21" s="7">
        <v>255302.9</v>
      </c>
      <c r="S21" s="7">
        <v>300172.59999999998</v>
      </c>
      <c r="T21" s="7">
        <v>392603</v>
      </c>
      <c r="U21" s="7">
        <v>527948.5</v>
      </c>
      <c r="V21" s="474" t="s">
        <v>12</v>
      </c>
      <c r="W21" s="10">
        <v>844486.20000000007</v>
      </c>
      <c r="X21" s="10">
        <v>948464.09999999986</v>
      </c>
      <c r="Y21" s="10">
        <v>1203198.9999999998</v>
      </c>
      <c r="Z21" s="10">
        <v>1519242.7</v>
      </c>
      <c r="AA21" s="14">
        <v>1991146.4200000002</v>
      </c>
      <c r="AB21" s="7">
        <v>2609289.3801830499</v>
      </c>
      <c r="AC21" s="7">
        <v>4820695.7225034395</v>
      </c>
      <c r="AD21" s="7">
        <v>7799400.1132610394</v>
      </c>
      <c r="AE21" s="7">
        <v>9667876.6775001772</v>
      </c>
      <c r="AF21" s="875">
        <v>9198173.0575210787</v>
      </c>
      <c r="AG21" s="474" t="s">
        <v>12</v>
      </c>
      <c r="AH21" s="14">
        <v>9009438.8557658698</v>
      </c>
      <c r="AI21" s="14">
        <v>9231557.3861079682</v>
      </c>
      <c r="AJ21" s="14">
        <v>10240403.486577002</v>
      </c>
      <c r="AK21" s="14">
        <v>9614445.7984891199</v>
      </c>
      <c r="AL21" s="1432">
        <v>9520551.9726192486</v>
      </c>
      <c r="AM21" s="14">
        <v>10048406.516823487</v>
      </c>
      <c r="AN21" s="14">
        <v>10274948.13202573</v>
      </c>
      <c r="AO21" s="14">
        <v>10440956.329526043</v>
      </c>
      <c r="AP21" s="1062"/>
      <c r="AQ21" s="1062"/>
      <c r="AR21" s="1062"/>
      <c r="AS21" s="1062"/>
      <c r="AT21" s="1062"/>
      <c r="AU21" s="1055"/>
      <c r="AV21" s="1055"/>
      <c r="AW21" s="1055"/>
      <c r="AX21" s="1055"/>
      <c r="AY21" s="1089"/>
      <c r="AZ21" s="1089"/>
      <c r="BA21" s="1089"/>
      <c r="BB21" s="1089"/>
      <c r="BC21" s="1076"/>
      <c r="BD21" s="1076"/>
      <c r="BE21" s="1076"/>
      <c r="BF21" s="1076"/>
      <c r="BG21" s="1031"/>
      <c r="BH21" s="1031"/>
      <c r="BI21" s="1031"/>
      <c r="BJ21" s="1031"/>
      <c r="BK21" s="1035"/>
      <c r="BL21" s="1035"/>
      <c r="BM21" s="1035"/>
      <c r="BN21" s="1035"/>
      <c r="BO21" s="1035"/>
      <c r="BP21" s="1035"/>
      <c r="BQ21" s="1035"/>
      <c r="BR21" s="1035"/>
      <c r="BS21" s="1036"/>
      <c r="BT21" s="1037"/>
      <c r="BU21" s="1037"/>
      <c r="BV21" s="1037"/>
      <c r="BW21" s="1037"/>
      <c r="BX21" s="1036"/>
      <c r="BY21" s="1036"/>
      <c r="BZ21" s="1036"/>
      <c r="CA21" s="1036"/>
      <c r="CB21" s="1037"/>
      <c r="CC21" s="1037"/>
      <c r="CD21" s="1037"/>
      <c r="CE21" s="1037"/>
    </row>
    <row r="22" spans="1:83" s="5" customFormat="1" ht="18" customHeight="1">
      <c r="A22" s="474" t="s">
        <v>13</v>
      </c>
      <c r="B22" s="7">
        <v>586.5</v>
      </c>
      <c r="C22" s="7">
        <v>878.6</v>
      </c>
      <c r="D22" s="7">
        <v>1077.3</v>
      </c>
      <c r="E22" s="7">
        <v>1248</v>
      </c>
      <c r="F22" s="7">
        <v>1452.2</v>
      </c>
      <c r="G22" s="7">
        <v>2328.5</v>
      </c>
      <c r="H22" s="7">
        <v>3684.3</v>
      </c>
      <c r="I22" s="7">
        <v>5112.1000000000004</v>
      </c>
      <c r="J22" s="7">
        <v>6672.6</v>
      </c>
      <c r="K22" s="7">
        <v>8200.4</v>
      </c>
      <c r="L22" s="7">
        <v>10801.3</v>
      </c>
      <c r="M22" s="7">
        <v>21946.1</v>
      </c>
      <c r="N22" s="7">
        <v>25261.3</v>
      </c>
      <c r="O22" s="7">
        <v>31625</v>
      </c>
      <c r="P22" s="7">
        <v>40018.699999999997</v>
      </c>
      <c r="Q22" s="7">
        <v>53112.800000000003</v>
      </c>
      <c r="R22" s="7">
        <v>56055.5</v>
      </c>
      <c r="S22" s="7">
        <v>66371.5</v>
      </c>
      <c r="T22" s="7">
        <v>56451.3</v>
      </c>
      <c r="U22" s="7">
        <v>60051.4</v>
      </c>
      <c r="V22" s="474" t="s">
        <v>13</v>
      </c>
      <c r="W22" s="10"/>
      <c r="X22" s="10"/>
      <c r="Y22" s="10"/>
      <c r="Z22" s="10"/>
      <c r="AA22" s="14"/>
      <c r="AB22" s="7"/>
      <c r="AC22" s="7"/>
      <c r="AD22" s="7"/>
      <c r="AE22" s="10"/>
      <c r="AF22" s="876"/>
      <c r="AG22" s="474" t="s">
        <v>13</v>
      </c>
      <c r="AH22" s="846"/>
      <c r="AI22" s="846"/>
      <c r="AJ22" s="846"/>
      <c r="AK22" s="846"/>
      <c r="AL22" s="1433"/>
      <c r="AM22" s="846"/>
      <c r="AN22" s="846"/>
      <c r="AO22" s="846"/>
      <c r="AP22" s="1062"/>
      <c r="AQ22" s="1062"/>
      <c r="AR22" s="1062"/>
      <c r="AS22" s="1062"/>
      <c r="AT22" s="1062"/>
      <c r="AU22" s="1055"/>
      <c r="AV22" s="1055"/>
      <c r="AW22" s="1055"/>
      <c r="AX22" s="1055"/>
      <c r="AY22" s="1089"/>
      <c r="AZ22" s="1089"/>
      <c r="BA22" s="1089"/>
      <c r="BB22" s="1089"/>
      <c r="BC22" s="1076"/>
      <c r="BD22" s="1076"/>
      <c r="BE22" s="1076"/>
      <c r="BF22" s="1076"/>
      <c r="BG22" s="1031"/>
      <c r="BH22" s="1031"/>
      <c r="BI22" s="1031"/>
      <c r="BJ22" s="1031"/>
      <c r="BK22" s="1035"/>
      <c r="BL22" s="1035"/>
      <c r="BM22" s="1035"/>
      <c r="BN22" s="1035"/>
      <c r="BO22" s="1035"/>
      <c r="BP22" s="1035"/>
      <c r="BQ22" s="1035"/>
      <c r="BR22" s="1035"/>
      <c r="BS22" s="1036"/>
      <c r="BT22" s="1037"/>
      <c r="BU22" s="1037"/>
      <c r="BV22" s="1037"/>
      <c r="BW22" s="1037"/>
      <c r="BX22" s="1036"/>
      <c r="BY22" s="1036"/>
      <c r="BZ22" s="1036"/>
      <c r="CA22" s="1036"/>
      <c r="CB22" s="1037"/>
      <c r="CC22" s="1037"/>
      <c r="CD22" s="1037"/>
      <c r="CE22" s="1037"/>
    </row>
    <row r="23" spans="1:83" s="5" customFormat="1" ht="18" customHeight="1">
      <c r="A23" s="47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474"/>
      <c r="W23" s="10"/>
      <c r="X23" s="10"/>
      <c r="Y23" s="10"/>
      <c r="Z23" s="10"/>
      <c r="AA23" s="14"/>
      <c r="AB23" s="7"/>
      <c r="AC23" s="7"/>
      <c r="AD23" s="7"/>
      <c r="AE23" s="10"/>
      <c r="AF23" s="876"/>
      <c r="AG23" s="1427" t="s">
        <v>1004</v>
      </c>
      <c r="AH23" s="846"/>
      <c r="AI23" s="846"/>
      <c r="AJ23" s="846"/>
      <c r="AK23" s="846"/>
      <c r="AL23" s="1434">
        <v>0</v>
      </c>
      <c r="AM23" s="846">
        <v>1.5</v>
      </c>
      <c r="AN23" s="846">
        <v>852.69600000000003</v>
      </c>
      <c r="AO23" s="846">
        <v>2493.9937582500002</v>
      </c>
      <c r="AP23" s="1062"/>
      <c r="AQ23" s="1062"/>
      <c r="AR23" s="1062"/>
      <c r="AS23" s="1062"/>
      <c r="AT23" s="1062"/>
      <c r="AU23" s="1055"/>
      <c r="AV23" s="1055"/>
      <c r="AW23" s="1055"/>
      <c r="AX23" s="1055"/>
      <c r="AY23" s="1085"/>
      <c r="AZ23" s="1085"/>
      <c r="BA23" s="1085"/>
      <c r="BB23" s="1085"/>
      <c r="BC23" s="1072"/>
      <c r="BD23" s="1076"/>
      <c r="BE23" s="1076"/>
      <c r="BF23" s="1076"/>
      <c r="BG23" s="1031"/>
      <c r="BH23" s="1031"/>
      <c r="BI23" s="1031"/>
      <c r="BJ23" s="1031"/>
      <c r="BK23" s="1035"/>
      <c r="BL23" s="1035"/>
      <c r="BM23" s="1035"/>
      <c r="BN23" s="1035"/>
      <c r="BO23" s="1035"/>
      <c r="BP23" s="1035"/>
      <c r="BQ23" s="1035"/>
      <c r="BR23" s="1035"/>
      <c r="BS23" s="1036"/>
      <c r="BT23" s="1037"/>
      <c r="BU23" s="1037"/>
      <c r="BV23" s="1037"/>
      <c r="BW23" s="1037"/>
      <c r="BX23" s="1036"/>
      <c r="BY23" s="1036"/>
      <c r="BZ23" s="1036"/>
      <c r="CA23" s="1036"/>
      <c r="CB23" s="1037"/>
      <c r="CC23" s="1037"/>
      <c r="CD23" s="1037"/>
      <c r="CE23" s="1037"/>
    </row>
    <row r="24" spans="1:83" s="5" customFormat="1" ht="18" customHeight="1">
      <c r="A24" s="477" t="s">
        <v>15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6">
        <v>0</v>
      </c>
      <c r="L24" s="6">
        <v>0</v>
      </c>
      <c r="M24" s="6">
        <v>1512.7803247800002</v>
      </c>
      <c r="N24" s="6">
        <v>1543.54955526</v>
      </c>
      <c r="O24" s="6">
        <v>2241.01221162</v>
      </c>
      <c r="P24" s="6">
        <v>2933.9487528699997</v>
      </c>
      <c r="Q24" s="6">
        <v>3530.1534520500004</v>
      </c>
      <c r="R24" s="6">
        <v>1481.9</v>
      </c>
      <c r="S24" s="6">
        <v>941.3</v>
      </c>
      <c r="T24" s="6">
        <v>2101.8000000000002</v>
      </c>
      <c r="U24" s="16">
        <v>7564.3</v>
      </c>
      <c r="V24" s="477" t="s">
        <v>15</v>
      </c>
      <c r="W24" s="13">
        <v>26796.399999999998</v>
      </c>
      <c r="X24" s="13">
        <v>17326.599999999999</v>
      </c>
      <c r="Y24" s="13">
        <v>20234.900000000001</v>
      </c>
      <c r="Z24" s="13">
        <v>24631.800000000003</v>
      </c>
      <c r="AA24" s="6">
        <v>54526.6</v>
      </c>
      <c r="AB24" s="6">
        <v>80652.365749930002</v>
      </c>
      <c r="AC24" s="6">
        <v>87753.600434149994</v>
      </c>
      <c r="AD24" s="6">
        <v>149765.13917076</v>
      </c>
      <c r="AE24" s="6">
        <v>310324.27024071</v>
      </c>
      <c r="AF24" s="874">
        <v>369809.82430045994</v>
      </c>
      <c r="AG24" s="477" t="s">
        <v>15</v>
      </c>
      <c r="AH24" s="6">
        <v>376771.66840172996</v>
      </c>
      <c r="AI24" s="6">
        <v>420237.94762073999</v>
      </c>
      <c r="AJ24" s="6">
        <v>400160.82640396</v>
      </c>
      <c r="AK24" s="6">
        <v>513218.65656525001</v>
      </c>
      <c r="AL24" s="1429">
        <v>538114.32943554001</v>
      </c>
      <c r="AM24" s="6">
        <v>586273.65203652985</v>
      </c>
      <c r="AN24" s="6">
        <v>599030.74312776991</v>
      </c>
      <c r="AO24" s="6">
        <v>665879.27111208998</v>
      </c>
      <c r="AP24" s="1063"/>
      <c r="AQ24" s="1063"/>
      <c r="AR24" s="1063"/>
      <c r="AS24" s="1063"/>
      <c r="AT24" s="1063"/>
      <c r="AU24" s="1055"/>
      <c r="AV24" s="1055"/>
      <c r="AW24" s="1055"/>
      <c r="AX24" s="1055"/>
      <c r="AY24" s="1086"/>
      <c r="AZ24" s="1086"/>
      <c r="BA24" s="1086"/>
      <c r="BB24" s="1086"/>
      <c r="BC24" s="1073"/>
      <c r="BD24" s="1073"/>
      <c r="BE24" s="1073"/>
      <c r="BF24" s="1073"/>
      <c r="BG24" s="1029"/>
      <c r="BH24" s="1029"/>
      <c r="BI24" s="1029"/>
      <c r="BJ24" s="1029"/>
      <c r="BK24" s="1035"/>
      <c r="BL24" s="1035"/>
      <c r="BM24" s="1035"/>
      <c r="BN24" s="1035"/>
      <c r="BO24" s="1035"/>
      <c r="BP24" s="1035"/>
      <c r="BQ24" s="1035"/>
      <c r="BR24" s="1035"/>
      <c r="BS24" s="1036"/>
      <c r="BT24" s="1037"/>
      <c r="BU24" s="1037"/>
      <c r="BV24" s="1037"/>
      <c r="BW24" s="1037"/>
      <c r="BX24" s="1036"/>
      <c r="BY24" s="1036"/>
      <c r="BZ24" s="1036"/>
      <c r="CA24" s="1036"/>
      <c r="CB24" s="1037"/>
      <c r="CC24" s="1037"/>
      <c r="CD24" s="1037"/>
      <c r="CE24" s="1037"/>
    </row>
    <row r="25" spans="1:83" s="5" customFormat="1" ht="18" customHeight="1">
      <c r="A25" s="474" t="s">
        <v>11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7">
        <v>0</v>
      </c>
      <c r="L25" s="7">
        <v>0</v>
      </c>
      <c r="M25" s="7">
        <v>93.680324779999992</v>
      </c>
      <c r="N25" s="7">
        <v>11.849555259999999</v>
      </c>
      <c r="O25" s="7">
        <v>123.71221162000001</v>
      </c>
      <c r="P25" s="7">
        <v>24.748752870000001</v>
      </c>
      <c r="Q25" s="7">
        <v>2.35345205</v>
      </c>
      <c r="R25" s="7">
        <v>6.5</v>
      </c>
      <c r="S25" s="7">
        <v>6.5</v>
      </c>
      <c r="T25" s="7">
        <v>6.5</v>
      </c>
      <c r="U25" s="8">
        <v>6.5</v>
      </c>
      <c r="V25" s="474" t="s">
        <v>11</v>
      </c>
      <c r="W25" s="10">
        <v>0</v>
      </c>
      <c r="X25" s="10">
        <v>0</v>
      </c>
      <c r="Y25" s="10">
        <v>0</v>
      </c>
      <c r="Z25" s="10">
        <v>0</v>
      </c>
      <c r="AA25" s="7">
        <v>0</v>
      </c>
      <c r="AB25" s="9">
        <v>0</v>
      </c>
      <c r="AC25" s="7">
        <v>0</v>
      </c>
      <c r="AD25" s="9">
        <v>0</v>
      </c>
      <c r="AE25" s="7">
        <v>0</v>
      </c>
      <c r="AF25" s="875">
        <v>0</v>
      </c>
      <c r="AG25" s="474" t="s">
        <v>11</v>
      </c>
      <c r="AH25" s="7">
        <v>0</v>
      </c>
      <c r="AI25" s="7">
        <v>0</v>
      </c>
      <c r="AJ25" s="7">
        <v>0</v>
      </c>
      <c r="AK25" s="7">
        <v>0</v>
      </c>
      <c r="AL25" s="1430">
        <v>0</v>
      </c>
      <c r="AM25" s="7">
        <v>0</v>
      </c>
      <c r="AN25" s="7">
        <v>0</v>
      </c>
      <c r="AO25" s="7">
        <v>0</v>
      </c>
      <c r="AP25" s="1061"/>
      <c r="AQ25" s="1061"/>
      <c r="AR25" s="1061"/>
      <c r="AS25" s="1061"/>
      <c r="AT25" s="1061"/>
      <c r="AU25" s="1055"/>
      <c r="AV25" s="1055"/>
      <c r="AW25" s="1055"/>
      <c r="AX25" s="1055"/>
      <c r="AY25" s="1085"/>
      <c r="AZ25" s="1085"/>
      <c r="BA25" s="1085"/>
      <c r="BB25" s="1085"/>
      <c r="BC25" s="1072"/>
      <c r="BD25" s="1072"/>
      <c r="BE25" s="1072"/>
      <c r="BF25" s="1072"/>
      <c r="BG25" s="1028"/>
      <c r="BH25" s="1028"/>
      <c r="BI25" s="1028"/>
      <c r="BJ25" s="1028"/>
      <c r="BK25" s="1035"/>
      <c r="BL25" s="1035"/>
      <c r="BM25" s="1035"/>
      <c r="BN25" s="1035"/>
      <c r="BO25" s="1035"/>
      <c r="BP25" s="1035"/>
      <c r="BQ25" s="1035"/>
      <c r="BR25" s="1035"/>
      <c r="BS25" s="1036"/>
      <c r="BT25" s="1037"/>
      <c r="BU25" s="1037"/>
      <c r="BV25" s="1037"/>
      <c r="BW25" s="1037"/>
      <c r="BX25" s="1036"/>
      <c r="BY25" s="1036"/>
      <c r="BZ25" s="1036"/>
      <c r="CA25" s="1036"/>
      <c r="CB25" s="1037"/>
      <c r="CC25" s="1037"/>
      <c r="CD25" s="1037"/>
      <c r="CE25" s="1037"/>
    </row>
    <row r="26" spans="1:83" s="5" customFormat="1" ht="18" customHeight="1">
      <c r="A26" s="474" t="s">
        <v>12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7">
        <v>0</v>
      </c>
      <c r="L26" s="7">
        <v>0</v>
      </c>
      <c r="M26" s="7">
        <v>1253.2</v>
      </c>
      <c r="N26" s="7">
        <v>1498.9</v>
      </c>
      <c r="O26" s="7">
        <v>1883.5</v>
      </c>
      <c r="P26" s="7">
        <v>2650</v>
      </c>
      <c r="Q26" s="7">
        <v>3293.3</v>
      </c>
      <c r="R26" s="7">
        <v>1419.8</v>
      </c>
      <c r="S26" s="7">
        <v>827.7</v>
      </c>
      <c r="T26" s="7">
        <v>2095</v>
      </c>
      <c r="U26" s="8">
        <v>7500.6</v>
      </c>
      <c r="V26" s="474" t="s">
        <v>12</v>
      </c>
      <c r="W26" s="10">
        <v>26796.399999999998</v>
      </c>
      <c r="X26" s="10">
        <v>17326.599999999999</v>
      </c>
      <c r="Y26" s="10">
        <v>20234.900000000001</v>
      </c>
      <c r="Z26" s="10">
        <v>24631.800000000003</v>
      </c>
      <c r="AA26" s="7">
        <v>54526.6</v>
      </c>
      <c r="AB26" s="9">
        <v>80652.365749930002</v>
      </c>
      <c r="AC26" s="9">
        <v>87753.600434149994</v>
      </c>
      <c r="AD26" s="9">
        <v>149765.13917076</v>
      </c>
      <c r="AE26" s="9">
        <v>310324.27024071</v>
      </c>
      <c r="AF26" s="877">
        <v>369809.82430045994</v>
      </c>
      <c r="AG26" s="474" t="s">
        <v>12</v>
      </c>
      <c r="AH26" s="7">
        <v>376771.66840172996</v>
      </c>
      <c r="AI26" s="7">
        <v>420237.94762073999</v>
      </c>
      <c r="AJ26" s="7">
        <v>400160.82640396</v>
      </c>
      <c r="AK26" s="9">
        <v>513218.65656525001</v>
      </c>
      <c r="AL26" s="1430">
        <v>538114.32943554001</v>
      </c>
      <c r="AM26" s="7">
        <v>586273.65203652985</v>
      </c>
      <c r="AN26" s="7">
        <v>599030.74312776991</v>
      </c>
      <c r="AO26" s="20">
        <v>665879.27111208998</v>
      </c>
      <c r="AP26" s="1061"/>
      <c r="AQ26" s="1061"/>
      <c r="AR26" s="1061"/>
      <c r="AS26" s="1061"/>
      <c r="AT26" s="1061"/>
      <c r="AU26" s="1055"/>
      <c r="AV26" s="1055"/>
      <c r="AW26" s="1055"/>
      <c r="AX26" s="1055"/>
      <c r="AY26" s="1085"/>
      <c r="AZ26" s="1085"/>
      <c r="BA26" s="1085"/>
      <c r="BB26" s="1085"/>
      <c r="BC26" s="1072"/>
      <c r="BD26" s="1072"/>
      <c r="BE26" s="1072"/>
      <c r="BF26" s="1072"/>
      <c r="BG26" s="1028"/>
      <c r="BH26" s="1028"/>
      <c r="BI26" s="1028"/>
      <c r="BJ26" s="1028"/>
      <c r="BK26" s="1035"/>
      <c r="BL26" s="1035"/>
      <c r="BM26" s="1035"/>
      <c r="BN26" s="1035"/>
      <c r="BO26" s="1035"/>
      <c r="BP26" s="1035"/>
      <c r="BQ26" s="1035"/>
      <c r="BR26" s="1035"/>
      <c r="BS26" s="1036"/>
      <c r="BT26" s="1037"/>
      <c r="BU26" s="1037"/>
      <c r="BV26" s="1037"/>
      <c r="BW26" s="1037"/>
      <c r="BX26" s="1036"/>
      <c r="BY26" s="1036"/>
      <c r="BZ26" s="1036"/>
      <c r="CA26" s="1036"/>
      <c r="CB26" s="1037"/>
      <c r="CC26" s="1037"/>
      <c r="CD26" s="1037"/>
      <c r="CE26" s="1037"/>
    </row>
    <row r="27" spans="1:83" s="5" customFormat="1" ht="18" customHeight="1">
      <c r="A27" s="474" t="s">
        <v>13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7">
        <v>0</v>
      </c>
      <c r="L27" s="7">
        <v>0</v>
      </c>
      <c r="M27" s="7">
        <v>165.9</v>
      </c>
      <c r="N27" s="7">
        <v>32.799999999999997</v>
      </c>
      <c r="O27" s="7">
        <v>233.8</v>
      </c>
      <c r="P27" s="7">
        <v>259.2</v>
      </c>
      <c r="Q27" s="7">
        <v>234.5</v>
      </c>
      <c r="R27" s="7">
        <v>55.6</v>
      </c>
      <c r="S27" s="7">
        <v>107.1</v>
      </c>
      <c r="T27" s="7">
        <v>0.3</v>
      </c>
      <c r="U27" s="8">
        <v>57.2</v>
      </c>
      <c r="V27" s="474" t="s">
        <v>13</v>
      </c>
      <c r="W27" s="10"/>
      <c r="X27" s="10"/>
      <c r="Y27" s="10"/>
      <c r="Z27" s="10"/>
      <c r="AA27" s="10"/>
      <c r="AB27" s="9"/>
      <c r="AC27" s="9"/>
      <c r="AD27" s="9"/>
      <c r="AE27" s="9"/>
      <c r="AF27" s="877"/>
      <c r="AG27" s="474" t="s">
        <v>13</v>
      </c>
      <c r="AH27" s="10"/>
      <c r="AI27" s="10"/>
      <c r="AJ27" s="10"/>
      <c r="AK27" s="9"/>
      <c r="AL27" s="1431"/>
      <c r="AM27" s="10"/>
      <c r="AN27" s="10"/>
      <c r="AO27" s="20"/>
      <c r="AP27" s="1061"/>
      <c r="AQ27" s="1061"/>
      <c r="AR27" s="1061"/>
      <c r="AS27" s="1061"/>
      <c r="AT27" s="1061"/>
      <c r="AU27" s="1055"/>
      <c r="AV27" s="1055"/>
      <c r="AW27" s="1055"/>
      <c r="AX27" s="1055"/>
      <c r="AY27" s="1085"/>
      <c r="AZ27" s="1085"/>
      <c r="BA27" s="1085"/>
      <c r="BB27" s="1085"/>
      <c r="BC27" s="1072"/>
      <c r="BD27" s="1072"/>
      <c r="BE27" s="1072"/>
      <c r="BF27" s="1072"/>
      <c r="BG27" s="1028"/>
      <c r="BH27" s="1028"/>
      <c r="BI27" s="1028"/>
      <c r="BJ27" s="1028"/>
      <c r="BK27" s="1035"/>
      <c r="BL27" s="1035"/>
      <c r="BM27" s="1035"/>
      <c r="BN27" s="1035"/>
      <c r="BO27" s="1035"/>
      <c r="BP27" s="1035"/>
      <c r="BQ27" s="1035"/>
      <c r="BR27" s="1035"/>
      <c r="BS27" s="1036"/>
      <c r="BT27" s="1037"/>
      <c r="BU27" s="1037"/>
      <c r="BV27" s="1037"/>
      <c r="BW27" s="1037"/>
      <c r="BX27" s="1036"/>
      <c r="BY27" s="1036"/>
      <c r="BZ27" s="1036"/>
      <c r="CA27" s="1036"/>
      <c r="CB27" s="1037"/>
      <c r="CC27" s="1037"/>
      <c r="CD27" s="1037"/>
      <c r="CE27" s="1037"/>
    </row>
    <row r="28" spans="1:83" s="5" customFormat="1" ht="18" customHeight="1">
      <c r="A28" s="474"/>
      <c r="B28" s="17"/>
      <c r="C28" s="17"/>
      <c r="D28" s="17"/>
      <c r="E28" s="17"/>
      <c r="F28" s="17"/>
      <c r="G28" s="17"/>
      <c r="H28" s="17"/>
      <c r="I28" s="17"/>
      <c r="J28" s="1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474"/>
      <c r="W28" s="10"/>
      <c r="X28" s="10"/>
      <c r="Y28" s="10"/>
      <c r="Z28" s="10"/>
      <c r="AA28" s="10"/>
      <c r="AB28" s="9"/>
      <c r="AC28" s="9"/>
      <c r="AD28" s="9"/>
      <c r="AE28" s="9"/>
      <c r="AF28" s="877"/>
      <c r="AG28" s="1427" t="s">
        <v>1004</v>
      </c>
      <c r="AH28" s="10"/>
      <c r="AI28" s="10"/>
      <c r="AJ28" s="10"/>
      <c r="AK28" s="9"/>
      <c r="AL28" s="1434">
        <v>0</v>
      </c>
      <c r="AM28" s="20">
        <v>0</v>
      </c>
      <c r="AN28" s="20">
        <v>0</v>
      </c>
      <c r="AO28" s="20">
        <v>0</v>
      </c>
      <c r="AP28" s="1061"/>
      <c r="AQ28" s="1061"/>
      <c r="AR28" s="1061"/>
      <c r="AS28" s="1061"/>
      <c r="AT28" s="1061"/>
      <c r="AU28" s="1055"/>
      <c r="AV28" s="1055"/>
      <c r="AW28" s="1055"/>
      <c r="AX28" s="1055"/>
      <c r="AY28" s="1085"/>
      <c r="AZ28" s="1085"/>
      <c r="BA28" s="1085"/>
      <c r="BB28" s="1085"/>
      <c r="BC28" s="1072"/>
      <c r="BD28" s="1072"/>
      <c r="BE28" s="1072"/>
      <c r="BF28" s="1072"/>
      <c r="BG28" s="1028"/>
      <c r="BH28" s="1028"/>
      <c r="BI28" s="1028"/>
      <c r="BJ28" s="1028"/>
      <c r="BK28" s="1035"/>
      <c r="BL28" s="1035"/>
      <c r="BM28" s="1035"/>
      <c r="BN28" s="1035"/>
      <c r="BO28" s="1035"/>
      <c r="BP28" s="1035"/>
      <c r="BQ28" s="1035"/>
      <c r="BR28" s="1035"/>
      <c r="BS28" s="1036"/>
      <c r="BT28" s="1037"/>
      <c r="BU28" s="1037"/>
      <c r="BV28" s="1037"/>
      <c r="BW28" s="1037"/>
      <c r="BX28" s="1036"/>
      <c r="BY28" s="1036"/>
      <c r="BZ28" s="1036"/>
      <c r="CA28" s="1036"/>
      <c r="CB28" s="1037"/>
      <c r="CC28" s="1037"/>
      <c r="CD28" s="1037"/>
      <c r="CE28" s="1037"/>
    </row>
    <row r="29" spans="1:83" s="5" customFormat="1" ht="18" customHeight="1">
      <c r="A29" s="477" t="s">
        <v>16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6">
        <v>0</v>
      </c>
      <c r="L29" s="6">
        <v>0</v>
      </c>
      <c r="M29" s="6">
        <v>2347.4434903699998</v>
      </c>
      <c r="N29" s="6">
        <v>2746.8417513800005</v>
      </c>
      <c r="O29" s="6">
        <v>3655.3602534899996</v>
      </c>
      <c r="P29" s="6">
        <v>3479.5551119699999</v>
      </c>
      <c r="Q29" s="6">
        <v>1524.53203813</v>
      </c>
      <c r="R29" s="6">
        <v>1453.0368814799999</v>
      </c>
      <c r="S29" s="6">
        <v>926.1</v>
      </c>
      <c r="T29" s="6">
        <v>692.29475379999997</v>
      </c>
      <c r="U29" s="6">
        <v>951</v>
      </c>
      <c r="V29" s="477" t="s">
        <v>16</v>
      </c>
      <c r="W29" s="13">
        <v>1080.0513805800001</v>
      </c>
      <c r="X29" s="13">
        <v>164.2999999999999</v>
      </c>
      <c r="Y29" s="13">
        <v>212</v>
      </c>
      <c r="Z29" s="13">
        <v>1930.8</v>
      </c>
      <c r="AA29" s="6">
        <v>2449.4</v>
      </c>
      <c r="AB29" s="6">
        <v>13249.363450000001</v>
      </c>
      <c r="AC29" s="6">
        <v>0</v>
      </c>
      <c r="AD29" s="6">
        <v>0</v>
      </c>
      <c r="AE29" s="6">
        <v>13249.363449780001</v>
      </c>
      <c r="AF29" s="874">
        <v>0</v>
      </c>
      <c r="AG29" s="477" t="s">
        <v>16</v>
      </c>
      <c r="AH29" s="6">
        <v>0</v>
      </c>
      <c r="AI29" s="6">
        <v>0</v>
      </c>
      <c r="AJ29" s="6">
        <v>0</v>
      </c>
      <c r="AK29" s="6">
        <v>0</v>
      </c>
      <c r="AL29" s="1429">
        <v>0</v>
      </c>
      <c r="AM29" s="6">
        <v>0</v>
      </c>
      <c r="AN29" s="6">
        <v>0</v>
      </c>
      <c r="AO29" s="6">
        <v>0</v>
      </c>
      <c r="AP29" s="1063"/>
      <c r="AQ29" s="1063"/>
      <c r="AR29" s="1063"/>
      <c r="AS29" s="1063"/>
      <c r="AT29" s="1063"/>
      <c r="AU29" s="1055"/>
      <c r="AV29" s="1055"/>
      <c r="AW29" s="1055"/>
      <c r="AX29" s="1055"/>
      <c r="AY29" s="1086"/>
      <c r="AZ29" s="1086"/>
      <c r="BA29" s="1086"/>
      <c r="BB29" s="1086"/>
      <c r="BC29" s="1073"/>
      <c r="BD29" s="1073"/>
      <c r="BE29" s="1073"/>
      <c r="BF29" s="1073"/>
      <c r="BG29" s="1029"/>
      <c r="BH29" s="1029"/>
      <c r="BI29" s="1029"/>
      <c r="BJ29" s="1029"/>
      <c r="BK29" s="1035"/>
      <c r="BL29" s="1035"/>
      <c r="BM29" s="1035"/>
      <c r="BN29" s="1035"/>
      <c r="BO29" s="1035"/>
      <c r="BP29" s="1035"/>
      <c r="BQ29" s="1035"/>
      <c r="BR29" s="1035"/>
      <c r="BS29" s="1036"/>
      <c r="BT29" s="1037"/>
      <c r="BU29" s="1037"/>
      <c r="BV29" s="1037"/>
      <c r="BW29" s="1037"/>
      <c r="BX29" s="1036"/>
      <c r="BY29" s="1036"/>
      <c r="BZ29" s="1036"/>
      <c r="CA29" s="1036"/>
      <c r="CB29" s="1037"/>
      <c r="CC29" s="1037"/>
      <c r="CD29" s="1037"/>
      <c r="CE29" s="1037"/>
    </row>
    <row r="30" spans="1:83" s="5" customFormat="1" ht="18" customHeight="1">
      <c r="A30" s="474" t="s">
        <v>11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7">
        <v>0</v>
      </c>
      <c r="L30" s="7">
        <v>0</v>
      </c>
      <c r="M30" s="7">
        <v>2347.4434903699998</v>
      </c>
      <c r="N30" s="7">
        <v>2746.8417513800005</v>
      </c>
      <c r="O30" s="7">
        <v>3655.3602534899996</v>
      </c>
      <c r="P30" s="7">
        <v>3479.5551119699999</v>
      </c>
      <c r="Q30" s="7">
        <v>1524.53203813</v>
      </c>
      <c r="R30" s="7">
        <v>1453.0368814799999</v>
      </c>
      <c r="S30" s="7">
        <v>926.1</v>
      </c>
      <c r="T30" s="7">
        <v>692.29475379999997</v>
      </c>
      <c r="U30" s="8">
        <v>951</v>
      </c>
      <c r="V30" s="474" t="s">
        <v>11</v>
      </c>
      <c r="W30" s="7">
        <v>1080.0513805800001</v>
      </c>
      <c r="X30" s="7">
        <v>164.2999999999999</v>
      </c>
      <c r="Y30" s="7">
        <v>212</v>
      </c>
      <c r="Z30" s="7">
        <v>1930.8</v>
      </c>
      <c r="AA30" s="7">
        <v>2449.4</v>
      </c>
      <c r="AB30" s="9">
        <v>13249.363450000001</v>
      </c>
      <c r="AC30" s="12">
        <v>0</v>
      </c>
      <c r="AD30" s="9">
        <v>0</v>
      </c>
      <c r="AE30" s="9">
        <v>13249.363449780001</v>
      </c>
      <c r="AF30" s="877">
        <v>0</v>
      </c>
      <c r="AG30" s="474" t="s">
        <v>11</v>
      </c>
      <c r="AH30" s="9">
        <v>0</v>
      </c>
      <c r="AI30" s="9">
        <v>0</v>
      </c>
      <c r="AJ30" s="9">
        <v>0</v>
      </c>
      <c r="AK30" s="9">
        <v>0</v>
      </c>
      <c r="AL30" s="1434">
        <v>0</v>
      </c>
      <c r="AM30" s="20">
        <v>0</v>
      </c>
      <c r="AN30" s="20">
        <v>0</v>
      </c>
      <c r="AO30" s="20">
        <v>0</v>
      </c>
      <c r="AP30" s="1061"/>
      <c r="AQ30" s="1061"/>
      <c r="AR30" s="1061"/>
      <c r="AS30" s="1061"/>
      <c r="AT30" s="1061"/>
      <c r="AU30" s="1055"/>
      <c r="AV30" s="1055"/>
      <c r="AW30" s="1055"/>
      <c r="AX30" s="1055"/>
      <c r="AY30" s="1085"/>
      <c r="AZ30" s="1085"/>
      <c r="BA30" s="1085"/>
      <c r="BB30" s="1085"/>
      <c r="BC30" s="1072"/>
      <c r="BD30" s="1072"/>
      <c r="BE30" s="1072"/>
      <c r="BF30" s="1072"/>
      <c r="BG30" s="1028"/>
      <c r="BH30" s="1028"/>
      <c r="BI30" s="1028"/>
      <c r="BJ30" s="1028"/>
      <c r="BK30" s="1035"/>
      <c r="BL30" s="1035"/>
      <c r="BM30" s="1035"/>
      <c r="BN30" s="1035"/>
      <c r="BO30" s="1035"/>
      <c r="BP30" s="1035"/>
      <c r="BQ30" s="1035"/>
      <c r="BR30" s="1035"/>
      <c r="BS30" s="1036"/>
      <c r="BT30" s="1037"/>
      <c r="BU30" s="1037"/>
      <c r="BV30" s="1037"/>
      <c r="BW30" s="1037"/>
      <c r="BX30" s="1036"/>
      <c r="BY30" s="1036"/>
      <c r="BZ30" s="1036"/>
      <c r="CA30" s="1036"/>
      <c r="CB30" s="1037"/>
      <c r="CC30" s="1037"/>
      <c r="CD30" s="1037"/>
      <c r="CE30" s="1037"/>
    </row>
    <row r="31" spans="1:83" s="5" customFormat="1" ht="18" customHeight="1">
      <c r="A31" s="474" t="s">
        <v>12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8">
        <v>0</v>
      </c>
      <c r="V31" s="474" t="s">
        <v>12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474" t="s">
        <v>12</v>
      </c>
      <c r="AH31" s="9">
        <v>0</v>
      </c>
      <c r="AI31" s="9">
        <v>0</v>
      </c>
      <c r="AJ31" s="9">
        <v>0</v>
      </c>
      <c r="AK31" s="9">
        <v>0</v>
      </c>
      <c r="AL31" s="1434">
        <v>0</v>
      </c>
      <c r="AM31" s="20">
        <v>0</v>
      </c>
      <c r="AN31" s="20">
        <v>0</v>
      </c>
      <c r="AO31" s="20">
        <v>0</v>
      </c>
      <c r="AP31" s="1061"/>
      <c r="AQ31" s="1061"/>
      <c r="AR31" s="1061"/>
      <c r="AS31" s="1061"/>
      <c r="AT31" s="1061"/>
      <c r="AU31" s="1055"/>
      <c r="AV31" s="1055"/>
      <c r="AW31" s="1055"/>
      <c r="AX31" s="1055"/>
      <c r="AY31" s="1085"/>
      <c r="AZ31" s="1085"/>
      <c r="BA31" s="1085"/>
      <c r="BB31" s="1085"/>
      <c r="BC31" s="1072"/>
      <c r="BD31" s="1072"/>
      <c r="BE31" s="1072"/>
      <c r="BF31" s="1072"/>
      <c r="BG31" s="1028"/>
      <c r="BH31" s="1028"/>
      <c r="BI31" s="1028"/>
      <c r="BJ31" s="1028"/>
      <c r="BK31" s="1035"/>
      <c r="BL31" s="1035"/>
      <c r="BM31" s="1035"/>
      <c r="BN31" s="1035"/>
      <c r="BO31" s="1035"/>
      <c r="BP31" s="1035"/>
      <c r="BQ31" s="1035"/>
      <c r="BR31" s="1035"/>
      <c r="BS31" s="1036"/>
      <c r="BT31" s="1037"/>
      <c r="BU31" s="1037"/>
      <c r="BV31" s="1037"/>
      <c r="BW31" s="1037"/>
      <c r="BX31" s="1036"/>
      <c r="BY31" s="1036"/>
      <c r="BZ31" s="1036"/>
      <c r="CA31" s="1036"/>
      <c r="CB31" s="1037"/>
      <c r="CC31" s="1037"/>
      <c r="CD31" s="1037"/>
      <c r="CE31" s="1037"/>
    </row>
    <row r="32" spans="1:83" s="5" customFormat="1" ht="18" customHeight="1">
      <c r="A32" s="474" t="s">
        <v>13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8">
        <v>0</v>
      </c>
      <c r="V32" s="474" t="s">
        <v>13</v>
      </c>
      <c r="W32" s="10"/>
      <c r="X32" s="10"/>
      <c r="Y32" s="10"/>
      <c r="Z32" s="10"/>
      <c r="AA32" s="10"/>
      <c r="AB32" s="9"/>
      <c r="AC32" s="9"/>
      <c r="AD32" s="9"/>
      <c r="AE32" s="10"/>
      <c r="AF32" s="876"/>
      <c r="AG32" s="474" t="s">
        <v>13</v>
      </c>
      <c r="AH32" s="10"/>
      <c r="AI32" s="10"/>
      <c r="AJ32" s="10"/>
      <c r="AK32" s="10"/>
      <c r="AL32" s="1431"/>
      <c r="AM32" s="10"/>
      <c r="AN32" s="10"/>
      <c r="AO32" s="10"/>
      <c r="AP32" s="1061"/>
      <c r="AQ32" s="1061"/>
      <c r="AR32" s="1061"/>
      <c r="AS32" s="1061"/>
      <c r="AT32" s="1061"/>
      <c r="AU32" s="1055"/>
      <c r="AV32" s="1055"/>
      <c r="AW32" s="1055"/>
      <c r="AX32" s="1055"/>
      <c r="AY32" s="1085"/>
      <c r="AZ32" s="1085"/>
      <c r="BA32" s="1085"/>
      <c r="BB32" s="1085"/>
      <c r="BC32" s="1072"/>
      <c r="BD32" s="1072"/>
      <c r="BE32" s="1072"/>
      <c r="BF32" s="1072"/>
      <c r="BG32" s="1028"/>
      <c r="BH32" s="1028"/>
      <c r="BI32" s="1028"/>
      <c r="BJ32" s="1028"/>
      <c r="BK32" s="1035"/>
      <c r="BL32" s="1035"/>
      <c r="BM32" s="1035"/>
      <c r="BN32" s="1035"/>
      <c r="BO32" s="1035"/>
      <c r="BP32" s="1035"/>
      <c r="BQ32" s="1035"/>
      <c r="BR32" s="1035"/>
      <c r="BS32" s="1036"/>
      <c r="BT32" s="1037"/>
      <c r="BU32" s="1037"/>
      <c r="BV32" s="1037"/>
      <c r="BW32" s="1037"/>
      <c r="BX32" s="1036"/>
      <c r="BY32" s="1036"/>
      <c r="BZ32" s="1036"/>
      <c r="CA32" s="1036"/>
      <c r="CB32" s="1037"/>
      <c r="CC32" s="1037"/>
      <c r="CD32" s="1037"/>
      <c r="CE32" s="1037"/>
    </row>
    <row r="33" spans="1:83" s="5" customFormat="1" ht="18" customHeight="1">
      <c r="A33" s="474"/>
      <c r="B33" s="17"/>
      <c r="C33" s="17"/>
      <c r="D33" s="17"/>
      <c r="E33" s="17"/>
      <c r="F33" s="17"/>
      <c r="G33" s="17"/>
      <c r="H33" s="17"/>
      <c r="I33" s="17"/>
      <c r="J33" s="1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474"/>
      <c r="W33" s="10"/>
      <c r="X33" s="10"/>
      <c r="Y33" s="10"/>
      <c r="Z33" s="10"/>
      <c r="AA33" s="10"/>
      <c r="AB33" s="9"/>
      <c r="AC33" s="9"/>
      <c r="AD33" s="9"/>
      <c r="AE33" s="10"/>
      <c r="AF33" s="876"/>
      <c r="AG33" s="1427" t="s">
        <v>1004</v>
      </c>
      <c r="AH33" s="10"/>
      <c r="AI33" s="10"/>
      <c r="AJ33" s="10"/>
      <c r="AK33" s="10"/>
      <c r="AL33" s="1434">
        <v>0</v>
      </c>
      <c r="AM33" s="20">
        <v>0</v>
      </c>
      <c r="AN33" s="20">
        <v>0</v>
      </c>
      <c r="AO33" s="20">
        <v>0</v>
      </c>
      <c r="AP33" s="1061"/>
      <c r="AQ33" s="1061"/>
      <c r="AR33" s="1061"/>
      <c r="AS33" s="1061"/>
      <c r="AT33" s="1061"/>
      <c r="AU33" s="1055"/>
      <c r="AV33" s="1055"/>
      <c r="AW33" s="1055"/>
      <c r="AX33" s="1055"/>
      <c r="AY33" s="1085"/>
      <c r="AZ33" s="1085"/>
      <c r="BA33" s="1085"/>
      <c r="BB33" s="1085"/>
      <c r="BC33" s="1072"/>
      <c r="BD33" s="1072"/>
      <c r="BE33" s="1072"/>
      <c r="BF33" s="1072"/>
      <c r="BG33" s="1028"/>
      <c r="BH33" s="1028"/>
      <c r="BI33" s="1028"/>
      <c r="BJ33" s="1028"/>
      <c r="BK33" s="1035"/>
      <c r="BL33" s="1035"/>
      <c r="BM33" s="1035"/>
      <c r="BN33" s="1035"/>
      <c r="BO33" s="1035"/>
      <c r="BP33" s="1035"/>
      <c r="BQ33" s="1035"/>
      <c r="BR33" s="1035"/>
      <c r="BS33" s="1036"/>
      <c r="BT33" s="1037"/>
      <c r="BU33" s="1037"/>
      <c r="BV33" s="1037"/>
      <c r="BW33" s="1037"/>
      <c r="BX33" s="1036"/>
      <c r="BY33" s="1036"/>
      <c r="BZ33" s="1036"/>
      <c r="CA33" s="1036"/>
      <c r="CB33" s="1037"/>
      <c r="CC33" s="1037"/>
      <c r="CD33" s="1037"/>
      <c r="CE33" s="1037"/>
    </row>
    <row r="34" spans="1:83" s="5" customFormat="1" ht="18" customHeight="1">
      <c r="A34" s="477" t="s">
        <v>17</v>
      </c>
      <c r="B34" s="6">
        <v>9670.5</v>
      </c>
      <c r="C34" s="6">
        <v>11611.4</v>
      </c>
      <c r="D34" s="6">
        <v>12237.8</v>
      </c>
      <c r="E34" s="6">
        <v>12895.3</v>
      </c>
      <c r="F34" s="6">
        <v>14139</v>
      </c>
      <c r="G34" s="6">
        <v>18299.900000000001</v>
      </c>
      <c r="H34" s="6">
        <v>21892.5</v>
      </c>
      <c r="I34" s="6">
        <v>25472.5</v>
      </c>
      <c r="J34" s="6">
        <v>29643.9</v>
      </c>
      <c r="K34" s="6">
        <v>35436.6</v>
      </c>
      <c r="L34" s="6">
        <v>42079</v>
      </c>
      <c r="M34" s="6">
        <v>76098.7</v>
      </c>
      <c r="N34" s="6">
        <v>91239.3</v>
      </c>
      <c r="O34" s="6">
        <v>145103.9</v>
      </c>
      <c r="P34" s="6">
        <v>204945.1</v>
      </c>
      <c r="Q34" s="6">
        <v>255558.8</v>
      </c>
      <c r="R34" s="6">
        <v>316577.3</v>
      </c>
      <c r="S34" s="6">
        <v>370706.7</v>
      </c>
      <c r="T34" s="6">
        <v>452411.1</v>
      </c>
      <c r="U34" s="13">
        <v>587486.19999999995</v>
      </c>
      <c r="V34" s="477" t="s">
        <v>17</v>
      </c>
      <c r="W34" s="13">
        <v>827122.87364242005</v>
      </c>
      <c r="X34" s="13">
        <v>938271.19999999984</v>
      </c>
      <c r="Y34" s="13">
        <v>1191546.4799999997</v>
      </c>
      <c r="Z34" s="13">
        <v>1507885.1786543599</v>
      </c>
      <c r="AA34" s="6">
        <v>1950379.82</v>
      </c>
      <c r="AB34" s="6">
        <v>2556919.7257143599</v>
      </c>
      <c r="AC34" s="6">
        <v>4968967.2981620003</v>
      </c>
      <c r="AD34" s="6">
        <v>7909783.7779165395</v>
      </c>
      <c r="AE34" s="6">
        <v>9895762.4779626187</v>
      </c>
      <c r="AF34" s="874">
        <v>9460534.2555823773</v>
      </c>
      <c r="AG34" s="477" t="s">
        <v>17</v>
      </c>
      <c r="AH34" s="6">
        <v>9070174.6476979498</v>
      </c>
      <c r="AI34" s="6">
        <v>9537711.9368133284</v>
      </c>
      <c r="AJ34" s="6">
        <v>10710576.188283712</v>
      </c>
      <c r="AK34" s="6">
        <v>13670373.159760438</v>
      </c>
      <c r="AL34" s="1429">
        <v>13581771.748674888</v>
      </c>
      <c r="AM34" s="6">
        <v>14114784.744019877</v>
      </c>
      <c r="AN34" s="6">
        <v>14154968.76251339</v>
      </c>
      <c r="AO34" s="6">
        <v>14485882.874027014</v>
      </c>
      <c r="AP34" s="1063"/>
      <c r="AQ34" s="1063"/>
      <c r="AR34" s="1063"/>
      <c r="AS34" s="1063"/>
      <c r="AT34" s="1063"/>
      <c r="AU34" s="1055"/>
      <c r="AV34" s="1055"/>
      <c r="AW34" s="1055"/>
      <c r="AX34" s="1055"/>
      <c r="AY34" s="1086"/>
      <c r="AZ34" s="1086"/>
      <c r="BA34" s="1086"/>
      <c r="BB34" s="1086"/>
      <c r="BC34" s="1073"/>
      <c r="BD34" s="1073"/>
      <c r="BE34" s="1073"/>
      <c r="BF34" s="1073"/>
      <c r="BG34" s="1029"/>
      <c r="BH34" s="1029"/>
      <c r="BI34" s="1029"/>
      <c r="BJ34" s="1029"/>
      <c r="BK34" s="1035"/>
      <c r="BL34" s="1035"/>
      <c r="BM34" s="1035"/>
      <c r="BN34" s="1035"/>
      <c r="BO34" s="1035"/>
      <c r="BP34" s="1035"/>
      <c r="BQ34" s="1035"/>
      <c r="BR34" s="1035"/>
      <c r="BS34" s="1036"/>
      <c r="BT34" s="1037"/>
      <c r="BU34" s="1037"/>
      <c r="BV34" s="1037"/>
      <c r="BW34" s="1037"/>
      <c r="BX34" s="1036"/>
      <c r="BY34" s="1036"/>
      <c r="BZ34" s="1036"/>
      <c r="CA34" s="1036"/>
      <c r="CB34" s="1037"/>
      <c r="CC34" s="1037"/>
      <c r="CD34" s="1037"/>
      <c r="CE34" s="1037"/>
    </row>
    <row r="35" spans="1:83" s="5" customFormat="1" ht="18" customHeight="1">
      <c r="A35" s="474" t="s">
        <v>11</v>
      </c>
      <c r="B35" s="7">
        <v>265.5</v>
      </c>
      <c r="C35" s="7">
        <v>273.39999999999998</v>
      </c>
      <c r="D35" s="7">
        <v>311.39999999999998</v>
      </c>
      <c r="E35" s="7">
        <v>337.8</v>
      </c>
      <c r="F35" s="7">
        <v>360.7</v>
      </c>
      <c r="G35" s="7">
        <v>362.4</v>
      </c>
      <c r="H35" s="7">
        <v>542.6</v>
      </c>
      <c r="I35" s="7">
        <v>643.70000000000005</v>
      </c>
      <c r="J35" s="7">
        <v>644.9</v>
      </c>
      <c r="K35" s="7">
        <v>670.4</v>
      </c>
      <c r="L35" s="7">
        <v>746.4</v>
      </c>
      <c r="M35" s="7">
        <v>2061.5</v>
      </c>
      <c r="N35" s="7">
        <v>3950</v>
      </c>
      <c r="O35" s="7">
        <v>3704.4</v>
      </c>
      <c r="P35" s="7">
        <v>3763.7</v>
      </c>
      <c r="Q35" s="7">
        <v>4233.5</v>
      </c>
      <c r="R35" s="7">
        <v>6694.3</v>
      </c>
      <c r="S35" s="7">
        <v>5097.3999999999996</v>
      </c>
      <c r="T35" s="7">
        <v>5452.1</v>
      </c>
      <c r="U35" s="8">
        <v>7044.1</v>
      </c>
      <c r="V35" s="474" t="s">
        <v>11</v>
      </c>
      <c r="W35" s="7">
        <v>9433.0736424200004</v>
      </c>
      <c r="X35" s="7">
        <v>7133.7</v>
      </c>
      <c r="Y35" s="7">
        <v>8582.3799999999992</v>
      </c>
      <c r="Z35" s="7">
        <v>13274.27865436</v>
      </c>
      <c r="AA35" s="7">
        <v>13760</v>
      </c>
      <c r="AB35" s="9">
        <v>28282.711281240001</v>
      </c>
      <c r="AC35" s="9">
        <v>236025.17609271</v>
      </c>
      <c r="AD35" s="9">
        <v>260148.80382626</v>
      </c>
      <c r="AE35" s="7">
        <v>538210.07070314989</v>
      </c>
      <c r="AF35" s="875">
        <v>632171.02236176003</v>
      </c>
      <c r="AG35" s="474" t="s">
        <v>11</v>
      </c>
      <c r="AH35" s="7">
        <v>437507.46033380996</v>
      </c>
      <c r="AI35" s="7">
        <v>726392.49832609994</v>
      </c>
      <c r="AJ35" s="7">
        <v>870333.52811066993</v>
      </c>
      <c r="AK35" s="7">
        <v>4569146.0178365698</v>
      </c>
      <c r="AL35" s="1430">
        <v>4599334.10549118</v>
      </c>
      <c r="AM35" s="7">
        <v>4652650.3792329198</v>
      </c>
      <c r="AN35" s="7">
        <v>4478198.6776154293</v>
      </c>
      <c r="AO35" s="7">
        <v>4708311.8218548102</v>
      </c>
      <c r="AP35" s="1061"/>
      <c r="AQ35" s="1061"/>
      <c r="AR35" s="1061"/>
      <c r="AS35" s="1061"/>
      <c r="AT35" s="1061"/>
      <c r="AU35" s="1055"/>
      <c r="AV35" s="1055"/>
      <c r="AW35" s="1055"/>
      <c r="AX35" s="1055"/>
      <c r="AY35" s="1085"/>
      <c r="AZ35" s="1085"/>
      <c r="BA35" s="1085"/>
      <c r="BB35" s="1085"/>
      <c r="BC35" s="1072"/>
      <c r="BD35" s="1072"/>
      <c r="BE35" s="1072"/>
      <c r="BF35" s="1072"/>
      <c r="BG35" s="1028"/>
      <c r="BH35" s="1028"/>
      <c r="BI35" s="1028"/>
      <c r="BJ35" s="1028"/>
      <c r="BK35" s="1035"/>
      <c r="BL35" s="1035"/>
      <c r="BM35" s="1035"/>
      <c r="BN35" s="1035"/>
      <c r="BO35" s="1035"/>
      <c r="BP35" s="1035"/>
      <c r="BQ35" s="1035"/>
      <c r="BR35" s="1035"/>
      <c r="BS35" s="1036"/>
      <c r="BT35" s="1037"/>
      <c r="BU35" s="1037"/>
      <c r="BV35" s="1037"/>
      <c r="BW35" s="1037"/>
      <c r="BX35" s="1036"/>
      <c r="BY35" s="1036"/>
      <c r="BZ35" s="1036"/>
      <c r="CA35" s="1036"/>
      <c r="CB35" s="1037"/>
      <c r="CC35" s="1037"/>
      <c r="CD35" s="1037"/>
      <c r="CE35" s="1037"/>
    </row>
    <row r="36" spans="1:83" s="5" customFormat="1" ht="18" customHeight="1">
      <c r="A36" s="474" t="s">
        <v>12</v>
      </c>
      <c r="B36" s="7">
        <v>8818.5</v>
      </c>
      <c r="C36" s="7">
        <v>10459.4</v>
      </c>
      <c r="D36" s="7">
        <v>10849.1</v>
      </c>
      <c r="E36" s="7">
        <v>11309.5</v>
      </c>
      <c r="F36" s="7">
        <v>12326.1</v>
      </c>
      <c r="G36" s="7">
        <v>15609</v>
      </c>
      <c r="H36" s="7">
        <v>17665.599999999999</v>
      </c>
      <c r="I36" s="7">
        <v>19716.7</v>
      </c>
      <c r="J36" s="7">
        <v>22326.400000000001</v>
      </c>
      <c r="K36" s="7">
        <v>26565.8</v>
      </c>
      <c r="L36" s="7">
        <v>30531.3</v>
      </c>
      <c r="M36" s="7">
        <v>52257</v>
      </c>
      <c r="N36" s="7">
        <v>62060.800000000003</v>
      </c>
      <c r="O36" s="7">
        <v>110008.3</v>
      </c>
      <c r="P36" s="7">
        <v>161421.9</v>
      </c>
      <c r="Q36" s="7">
        <v>198447</v>
      </c>
      <c r="R36" s="7">
        <v>253883.1</v>
      </c>
      <c r="S36" s="7">
        <v>299344.90000000002</v>
      </c>
      <c r="T36" s="7">
        <v>390508</v>
      </c>
      <c r="U36" s="8">
        <v>520447.9</v>
      </c>
      <c r="V36" s="474" t="s">
        <v>12</v>
      </c>
      <c r="W36" s="10">
        <v>817689.8</v>
      </c>
      <c r="X36" s="10">
        <v>931137.49999999988</v>
      </c>
      <c r="Y36" s="10">
        <v>1182964.0999999999</v>
      </c>
      <c r="Z36" s="10">
        <v>1494610.9</v>
      </c>
      <c r="AA36" s="7">
        <v>1936619.82</v>
      </c>
      <c r="AB36" s="9">
        <v>2528637.0144331199</v>
      </c>
      <c r="AC36" s="9">
        <v>4732942.1220692899</v>
      </c>
      <c r="AD36" s="9">
        <v>7649634.9740902791</v>
      </c>
      <c r="AE36" s="7">
        <v>9357552.407259468</v>
      </c>
      <c r="AF36" s="875">
        <v>8828363.2332206182</v>
      </c>
      <c r="AG36" s="474" t="s">
        <v>12</v>
      </c>
      <c r="AH36" s="7">
        <v>8632667.1873641405</v>
      </c>
      <c r="AI36" s="7">
        <v>8811319.438487228</v>
      </c>
      <c r="AJ36" s="7">
        <v>9840242.6601730417</v>
      </c>
      <c r="AK36" s="7">
        <v>9101227.141923869</v>
      </c>
      <c r="AL36" s="1430">
        <v>8982437.6431837082</v>
      </c>
      <c r="AM36" s="7">
        <v>9462132.8647869583</v>
      </c>
      <c r="AN36" s="7">
        <v>9675917.3888979591</v>
      </c>
      <c r="AO36" s="7">
        <v>9775077.0584139526</v>
      </c>
      <c r="AP36" s="1061"/>
      <c r="AQ36" s="1061"/>
      <c r="AR36" s="1061"/>
      <c r="AS36" s="1061"/>
      <c r="AT36" s="1061"/>
      <c r="AU36" s="1055"/>
      <c r="AV36" s="1055"/>
      <c r="AW36" s="1055"/>
      <c r="AX36" s="1055"/>
      <c r="AY36" s="1085"/>
      <c r="AZ36" s="1085"/>
      <c r="BA36" s="1085"/>
      <c r="BB36" s="1085"/>
      <c r="BC36" s="1072"/>
      <c r="BD36" s="1072"/>
      <c r="BE36" s="1072"/>
      <c r="BF36" s="1072"/>
      <c r="BG36" s="1028"/>
      <c r="BH36" s="1028"/>
      <c r="BI36" s="1028"/>
      <c r="BJ36" s="1028"/>
      <c r="BK36" s="1035"/>
      <c r="BL36" s="1035"/>
      <c r="BM36" s="1035"/>
      <c r="BN36" s="1035"/>
      <c r="BO36" s="1035"/>
      <c r="BP36" s="1035"/>
      <c r="BQ36" s="1035"/>
      <c r="BR36" s="1035"/>
      <c r="BS36" s="1036"/>
      <c r="BT36" s="1037"/>
      <c r="BU36" s="1037"/>
      <c r="BV36" s="1037"/>
      <c r="BW36" s="1037"/>
      <c r="BX36" s="1036"/>
      <c r="BY36" s="1036"/>
      <c r="BZ36" s="1036"/>
      <c r="CA36" s="1036"/>
      <c r="CB36" s="1037"/>
      <c r="CC36" s="1037"/>
      <c r="CD36" s="1037"/>
      <c r="CE36" s="1037"/>
    </row>
    <row r="37" spans="1:83" s="5" customFormat="1" ht="18" customHeight="1">
      <c r="A37" s="474" t="s">
        <v>13</v>
      </c>
      <c r="B37" s="7">
        <v>586.5</v>
      </c>
      <c r="C37" s="7">
        <v>878.6</v>
      </c>
      <c r="D37" s="7">
        <v>1077.3</v>
      </c>
      <c r="E37" s="7">
        <v>1248</v>
      </c>
      <c r="F37" s="7">
        <v>1452.2</v>
      </c>
      <c r="G37" s="7">
        <v>2328.5</v>
      </c>
      <c r="H37" s="7">
        <v>3684.3</v>
      </c>
      <c r="I37" s="7">
        <v>5112.1000000000004</v>
      </c>
      <c r="J37" s="7">
        <v>6672.6</v>
      </c>
      <c r="K37" s="7">
        <v>8200.4</v>
      </c>
      <c r="L37" s="7">
        <v>10801.3</v>
      </c>
      <c r="M37" s="7">
        <v>21780.2</v>
      </c>
      <c r="N37" s="7">
        <v>25228.5</v>
      </c>
      <c r="O37" s="7">
        <v>31391.200000000001</v>
      </c>
      <c r="P37" s="7">
        <v>39759.5</v>
      </c>
      <c r="Q37" s="7">
        <v>52878.3</v>
      </c>
      <c r="R37" s="7">
        <v>55999.9</v>
      </c>
      <c r="S37" s="7">
        <v>66264.399999999994</v>
      </c>
      <c r="T37" s="10">
        <v>56451</v>
      </c>
      <c r="U37" s="8">
        <v>59994.2</v>
      </c>
      <c r="V37" s="474" t="s">
        <v>13</v>
      </c>
      <c r="W37" s="10"/>
      <c r="X37" s="10"/>
      <c r="Y37" s="10"/>
      <c r="Z37" s="10"/>
      <c r="AA37" s="10"/>
      <c r="AB37" s="9"/>
      <c r="AC37" s="9"/>
      <c r="AD37" s="9"/>
      <c r="AE37" s="10"/>
      <c r="AF37" s="876"/>
      <c r="AG37" s="474" t="s">
        <v>13</v>
      </c>
      <c r="AH37" s="10"/>
      <c r="AI37" s="10"/>
      <c r="AJ37" s="10"/>
      <c r="AK37" s="10"/>
      <c r="AL37" s="1431"/>
      <c r="AM37" s="10"/>
      <c r="AN37" s="10"/>
      <c r="AO37" s="10"/>
      <c r="AP37" s="1061"/>
      <c r="AQ37" s="1061"/>
      <c r="AR37" s="1061"/>
      <c r="AS37" s="1061"/>
      <c r="AT37" s="1061"/>
      <c r="AU37" s="1055"/>
      <c r="AV37" s="1055"/>
      <c r="AW37" s="1055"/>
      <c r="AX37" s="1055"/>
      <c r="AY37" s="1085"/>
      <c r="AZ37" s="1085"/>
      <c r="BA37" s="1085"/>
      <c r="BB37" s="1085"/>
      <c r="BC37" s="1072"/>
      <c r="BD37" s="1072"/>
      <c r="BE37" s="1072"/>
      <c r="BF37" s="1072"/>
      <c r="BG37" s="1028"/>
      <c r="BH37" s="1028"/>
      <c r="BI37" s="1028"/>
      <c r="BJ37" s="1028"/>
      <c r="BK37" s="1035"/>
      <c r="BL37" s="1035"/>
      <c r="BM37" s="1035"/>
      <c r="BN37" s="1035"/>
      <c r="BO37" s="1035"/>
      <c r="BP37" s="1035"/>
      <c r="BQ37" s="1035"/>
      <c r="BR37" s="1035"/>
      <c r="BS37" s="1036"/>
      <c r="BT37" s="1037"/>
      <c r="BU37" s="1037"/>
      <c r="BV37" s="1037"/>
      <c r="BW37" s="1037"/>
      <c r="BX37" s="1036"/>
      <c r="BY37" s="1036"/>
      <c r="BZ37" s="1036"/>
      <c r="CA37" s="1036"/>
      <c r="CB37" s="1037"/>
      <c r="CC37" s="1037"/>
      <c r="CD37" s="1037"/>
      <c r="CE37" s="1037"/>
    </row>
    <row r="38" spans="1:83" s="5" customFormat="1" ht="18" customHeight="1">
      <c r="A38" s="47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0"/>
      <c r="U38" s="8"/>
      <c r="V38" s="474"/>
      <c r="W38" s="10"/>
      <c r="X38" s="10"/>
      <c r="Y38" s="10"/>
      <c r="Z38" s="10"/>
      <c r="AA38" s="10"/>
      <c r="AB38" s="9"/>
      <c r="AC38" s="9"/>
      <c r="AD38" s="9"/>
      <c r="AE38" s="10"/>
      <c r="AF38" s="876"/>
      <c r="AG38" s="474" t="s">
        <v>1005</v>
      </c>
      <c r="AH38" s="10"/>
      <c r="AI38" s="10"/>
      <c r="AJ38" s="10"/>
      <c r="AK38" s="10"/>
      <c r="AL38" s="1431">
        <v>0</v>
      </c>
      <c r="AM38" s="10">
        <v>1.5</v>
      </c>
      <c r="AN38" s="10">
        <v>852.69600000000003</v>
      </c>
      <c r="AO38" s="10">
        <v>2493.9937582500002</v>
      </c>
      <c r="AP38" s="1061"/>
      <c r="AQ38" s="1061"/>
      <c r="AR38" s="1061"/>
      <c r="AS38" s="1061"/>
      <c r="AT38" s="1061"/>
      <c r="AU38" s="1055"/>
      <c r="AV38" s="1055"/>
      <c r="AW38" s="1055"/>
      <c r="AX38" s="1055"/>
      <c r="AY38" s="1085"/>
      <c r="AZ38" s="1085"/>
      <c r="BA38" s="1085"/>
      <c r="BB38" s="1085"/>
      <c r="BC38" s="1072"/>
      <c r="BD38" s="1072"/>
      <c r="BE38" s="1072"/>
      <c r="BF38" s="1072"/>
      <c r="BG38" s="1028"/>
      <c r="BH38" s="1028"/>
      <c r="BI38" s="1028"/>
      <c r="BJ38" s="1028"/>
      <c r="BK38" s="1035"/>
      <c r="BL38" s="1035"/>
      <c r="BM38" s="1035"/>
      <c r="BN38" s="1035"/>
      <c r="BO38" s="1035"/>
      <c r="BP38" s="1035"/>
      <c r="BQ38" s="1035"/>
      <c r="BR38" s="1035"/>
      <c r="BS38" s="1036"/>
      <c r="BT38" s="1037"/>
      <c r="BU38" s="1037"/>
      <c r="BV38" s="1037"/>
      <c r="BW38" s="1037"/>
      <c r="BX38" s="1036"/>
      <c r="BY38" s="1036"/>
      <c r="BZ38" s="1036"/>
      <c r="CA38" s="1036"/>
      <c r="CB38" s="1037"/>
      <c r="CC38" s="1037"/>
      <c r="CD38" s="1037"/>
      <c r="CE38" s="1037"/>
    </row>
    <row r="39" spans="1:83" s="5" customFormat="1" ht="18" customHeight="1">
      <c r="A39" s="47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0"/>
      <c r="U39" s="8"/>
      <c r="V39" s="474"/>
      <c r="W39" s="10"/>
      <c r="X39" s="10"/>
      <c r="Y39" s="10"/>
      <c r="Z39" s="10"/>
      <c r="AA39" s="10"/>
      <c r="AB39" s="9"/>
      <c r="AC39" s="9"/>
      <c r="AD39" s="9"/>
      <c r="AE39" s="10"/>
      <c r="AF39" s="876"/>
      <c r="AG39" s="474"/>
      <c r="AH39" s="10"/>
      <c r="AI39" s="10"/>
      <c r="AJ39" s="10"/>
      <c r="AK39" s="10"/>
      <c r="AL39" s="1431"/>
      <c r="AM39" s="10"/>
      <c r="AN39" s="10"/>
      <c r="AO39" s="10"/>
      <c r="AP39" s="1061"/>
      <c r="AQ39" s="1061"/>
      <c r="AR39" s="1061"/>
      <c r="AS39" s="1061"/>
      <c r="AT39" s="1061"/>
      <c r="AU39" s="1055"/>
      <c r="AV39" s="1055"/>
      <c r="AW39" s="1055"/>
      <c r="AX39" s="1055"/>
      <c r="AY39" s="1085"/>
      <c r="AZ39" s="1085"/>
      <c r="BA39" s="1085"/>
      <c r="BB39" s="1085"/>
      <c r="BC39" s="1072"/>
      <c r="BD39" s="1072"/>
      <c r="BE39" s="1072"/>
      <c r="BF39" s="1072"/>
      <c r="BG39" s="1028"/>
      <c r="BH39" s="1028"/>
      <c r="BI39" s="1028"/>
      <c r="BJ39" s="1028"/>
      <c r="BK39" s="1035"/>
      <c r="BL39" s="1035"/>
      <c r="BM39" s="1035"/>
      <c r="BN39" s="1035"/>
      <c r="BO39" s="1035"/>
      <c r="BP39" s="1035"/>
      <c r="BQ39" s="1035"/>
      <c r="BR39" s="1035"/>
      <c r="BS39" s="1036"/>
      <c r="BT39" s="1037"/>
      <c r="BU39" s="1037"/>
      <c r="BV39" s="1037"/>
      <c r="BW39" s="1037"/>
      <c r="BX39" s="1036"/>
      <c r="BY39" s="1036"/>
      <c r="BZ39" s="1036"/>
      <c r="CA39" s="1036"/>
      <c r="CB39" s="1037"/>
      <c r="CC39" s="1037"/>
      <c r="CD39" s="1037"/>
      <c r="CE39" s="1037"/>
    </row>
    <row r="40" spans="1:83" s="5" customFormat="1" ht="18" customHeight="1">
      <c r="A40" s="478" t="s">
        <v>18</v>
      </c>
      <c r="B40" s="6">
        <v>-2626.7</v>
      </c>
      <c r="C40" s="6">
        <v>-5066.5</v>
      </c>
      <c r="D40" s="6">
        <v>-8310.2000000000007</v>
      </c>
      <c r="E40" s="6">
        <v>-9761.2999999999993</v>
      </c>
      <c r="F40" s="6">
        <v>-9603.4</v>
      </c>
      <c r="G40" s="6">
        <v>-15828.5</v>
      </c>
      <c r="H40" s="6">
        <v>-14173.1</v>
      </c>
      <c r="I40" s="6">
        <v>-18858.599999999999</v>
      </c>
      <c r="J40" s="6">
        <v>-12473.5</v>
      </c>
      <c r="K40" s="6">
        <v>-33456.699999999997</v>
      </c>
      <c r="L40" s="6">
        <v>-50250.5</v>
      </c>
      <c r="M40" s="6">
        <v>-77763.83517993</v>
      </c>
      <c r="N40" s="6">
        <v>-145737.59532461001</v>
      </c>
      <c r="O40" s="6">
        <v>-228389.18648144</v>
      </c>
      <c r="P40" s="6">
        <v>-264260.91705862002</v>
      </c>
      <c r="Q40" s="6">
        <v>-238724.01025466001</v>
      </c>
      <c r="R40" s="6">
        <v>-170154.96693142</v>
      </c>
      <c r="S40" s="6">
        <v>-233894.3</v>
      </c>
      <c r="T40" s="6">
        <v>-598547.5390910001</v>
      </c>
      <c r="U40" s="13">
        <v>-710949.1</v>
      </c>
      <c r="V40" s="478" t="s">
        <v>18</v>
      </c>
      <c r="W40" s="13">
        <v>-880678.43004830962</v>
      </c>
      <c r="X40" s="13">
        <v>-1012122.2000000002</v>
      </c>
      <c r="Y40" s="13">
        <v>-1206980.0472727274</v>
      </c>
      <c r="Z40" s="13">
        <v>-2401258.12353638</v>
      </c>
      <c r="AA40" s="6">
        <v>-3597013.5045261863</v>
      </c>
      <c r="AB40" s="18">
        <v>-2994163.2806443609</v>
      </c>
      <c r="AC40" s="18">
        <v>-4144922.1173568293</v>
      </c>
      <c r="AD40" s="18">
        <v>-4335455.3361452091</v>
      </c>
      <c r="AE40" s="6">
        <v>-4729736.1037309207</v>
      </c>
      <c r="AF40" s="874">
        <v>-3689633.7002034807</v>
      </c>
      <c r="AG40" s="478" t="s">
        <v>18</v>
      </c>
      <c r="AH40" s="6">
        <v>-3541242.6284093512</v>
      </c>
      <c r="AI40" s="6">
        <v>-3171232.1060447395</v>
      </c>
      <c r="AJ40" s="6">
        <v>-4014215.1061117519</v>
      </c>
      <c r="AK40" s="6">
        <v>-7521908.4799866611</v>
      </c>
      <c r="AL40" s="1429">
        <v>-7714827.7787594888</v>
      </c>
      <c r="AM40" s="6">
        <v>-7606624.7334068231</v>
      </c>
      <c r="AN40" s="6">
        <v>-7612656.7165723592</v>
      </c>
      <c r="AO40" s="6">
        <v>-6258036.2057552412</v>
      </c>
      <c r="AP40" s="1066"/>
      <c r="AQ40" s="1066"/>
      <c r="AR40" s="1066"/>
      <c r="AS40" s="1066"/>
      <c r="AT40" s="1066"/>
      <c r="AU40" s="1055"/>
      <c r="AV40" s="1055"/>
      <c r="AW40" s="1055"/>
      <c r="AX40" s="1055"/>
      <c r="AY40" s="1090"/>
      <c r="AZ40" s="1090"/>
      <c r="BA40" s="1090"/>
      <c r="BB40" s="1090"/>
      <c r="BC40" s="1077"/>
      <c r="BD40" s="1077"/>
      <c r="BE40" s="1077"/>
      <c r="BF40" s="1077"/>
      <c r="BG40" s="1032"/>
      <c r="BH40" s="1032"/>
      <c r="BI40" s="1032"/>
      <c r="BJ40" s="1032"/>
      <c r="BK40" s="1035"/>
      <c r="BL40" s="1035"/>
      <c r="BM40" s="1035"/>
      <c r="BN40" s="1035"/>
      <c r="BO40" s="1035"/>
      <c r="BP40" s="1035"/>
      <c r="BQ40" s="1035"/>
      <c r="BR40" s="1035"/>
      <c r="BS40" s="1036"/>
      <c r="BT40" s="1037"/>
      <c r="BU40" s="1037"/>
      <c r="BV40" s="1037"/>
      <c r="BW40" s="1037"/>
      <c r="BX40" s="1036"/>
      <c r="BY40" s="1036"/>
      <c r="BZ40" s="1036"/>
      <c r="CA40" s="1036"/>
      <c r="CB40" s="1037"/>
      <c r="CC40" s="1037"/>
      <c r="CD40" s="1037"/>
      <c r="CE40" s="1037"/>
    </row>
    <row r="41" spans="1:83" s="5" customFormat="1" ht="18" customHeight="1">
      <c r="A41" s="47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478"/>
      <c r="W41" s="10"/>
      <c r="X41" s="10"/>
      <c r="Y41" s="10"/>
      <c r="Z41" s="10"/>
      <c r="AA41" s="19"/>
      <c r="AB41" s="12"/>
      <c r="AC41" s="12"/>
      <c r="AD41" s="12"/>
      <c r="AE41" s="7"/>
      <c r="AF41" s="875"/>
      <c r="AG41" s="478"/>
      <c r="AH41" s="17"/>
      <c r="AI41" s="17"/>
      <c r="AJ41" s="17"/>
      <c r="AK41" s="17"/>
      <c r="AL41" s="1435"/>
      <c r="AM41" s="17"/>
      <c r="AN41" s="17"/>
      <c r="AO41" s="17"/>
      <c r="AP41" s="1323"/>
      <c r="AQ41" s="1323"/>
      <c r="AR41" s="1323"/>
      <c r="AS41" s="1323"/>
      <c r="AT41" s="1066"/>
      <c r="AU41" s="1055"/>
      <c r="AV41" s="1055"/>
      <c r="AW41" s="1055"/>
      <c r="AX41" s="1055"/>
      <c r="AY41" s="1090"/>
      <c r="AZ41" s="1090"/>
      <c r="BA41" s="1090"/>
      <c r="BB41" s="1090"/>
      <c r="BC41" s="1077"/>
      <c r="BD41" s="1077"/>
      <c r="BE41" s="1077"/>
      <c r="BF41" s="1077"/>
      <c r="BG41" s="1032"/>
      <c r="BH41" s="1032"/>
      <c r="BI41" s="1032"/>
      <c r="BJ41" s="1032"/>
      <c r="BK41" s="1035"/>
      <c r="BL41" s="1035"/>
      <c r="BM41" s="1035"/>
      <c r="BN41" s="1035"/>
      <c r="BO41" s="1035"/>
      <c r="BP41" s="1035"/>
      <c r="BQ41" s="1035"/>
      <c r="BR41" s="1035"/>
      <c r="BS41" s="1036"/>
      <c r="BT41" s="1037"/>
      <c r="BU41" s="1037"/>
      <c r="BV41" s="1037"/>
      <c r="BW41" s="1037"/>
      <c r="BX41" s="1036"/>
      <c r="BY41" s="1036"/>
      <c r="BZ41" s="1036"/>
      <c r="CA41" s="1036"/>
      <c r="CB41" s="1037"/>
      <c r="CC41" s="1037"/>
      <c r="CD41" s="1037"/>
      <c r="CE41" s="1037"/>
    </row>
    <row r="42" spans="1:83" s="5" customFormat="1" ht="18" customHeight="1">
      <c r="A42" s="478" t="s">
        <v>19</v>
      </c>
      <c r="B42" s="6">
        <v>16161.7</v>
      </c>
      <c r="C42" s="6">
        <v>18093.599999999999</v>
      </c>
      <c r="D42" s="6">
        <v>20879.099999999999</v>
      </c>
      <c r="E42" s="6">
        <v>23370</v>
      </c>
      <c r="F42" s="6">
        <v>26277.599999999999</v>
      </c>
      <c r="G42" s="6">
        <v>27389.8</v>
      </c>
      <c r="H42" s="6">
        <v>33667.4</v>
      </c>
      <c r="I42" s="6">
        <v>45446.9</v>
      </c>
      <c r="J42" s="6">
        <v>47055</v>
      </c>
      <c r="K42" s="6">
        <v>68662.5</v>
      </c>
      <c r="L42" s="6">
        <v>87499.8</v>
      </c>
      <c r="M42" s="6">
        <v>129085.44308778</v>
      </c>
      <c r="N42" s="6">
        <v>198519.13283887994</v>
      </c>
      <c r="O42" s="6">
        <v>266944.90050961997</v>
      </c>
      <c r="P42" s="6">
        <v>318763.47219526989</v>
      </c>
      <c r="Q42" s="6">
        <v>370333.50188720995</v>
      </c>
      <c r="R42" s="6">
        <v>429731.35976355989</v>
      </c>
      <c r="S42" s="6">
        <v>525637.6</v>
      </c>
      <c r="T42" s="6">
        <v>699733.68706180993</v>
      </c>
      <c r="U42" s="6">
        <v>1036079.5141366801</v>
      </c>
      <c r="V42" s="478" t="s">
        <v>19</v>
      </c>
      <c r="W42" s="6">
        <v>1315869.1465037703</v>
      </c>
      <c r="X42" s="6">
        <v>1599494.5999999996</v>
      </c>
      <c r="Y42" s="6">
        <v>1985191.8327272725</v>
      </c>
      <c r="Z42" s="6">
        <v>2263587.8834889606</v>
      </c>
      <c r="AA42" s="6">
        <v>2814846.065473814</v>
      </c>
      <c r="AB42" s="6">
        <v>4027901.6965619009</v>
      </c>
      <c r="AC42" s="6">
        <v>5809826.4806303401</v>
      </c>
      <c r="AD42" s="6">
        <v>9166835.3050645608</v>
      </c>
      <c r="AE42" s="6">
        <v>10780627.142544996</v>
      </c>
      <c r="AF42" s="874">
        <v>11525530.341864236</v>
      </c>
      <c r="AG42" s="478" t="s">
        <v>19</v>
      </c>
      <c r="AH42" s="6">
        <v>11653623.806210138</v>
      </c>
      <c r="AI42" s="6">
        <v>12172096.710637689</v>
      </c>
      <c r="AJ42" s="6">
        <v>12618080.334928101</v>
      </c>
      <c r="AK42" s="6">
        <v>13303494.497339509</v>
      </c>
      <c r="AL42" s="1429">
        <v>13270973.803136697</v>
      </c>
      <c r="AM42" s="6">
        <v>13483059.413713723</v>
      </c>
      <c r="AN42" s="6">
        <v>14065267.131362863</v>
      </c>
      <c r="AO42" s="6">
        <v>15483847.532112069</v>
      </c>
      <c r="AP42" s="1061"/>
      <c r="AQ42" s="1061"/>
      <c r="AR42" s="1061"/>
      <c r="AS42" s="1061"/>
      <c r="AT42" s="1060"/>
      <c r="AU42" s="1055"/>
      <c r="AV42" s="1055"/>
      <c r="AW42" s="1055"/>
      <c r="AX42" s="1055"/>
      <c r="AY42" s="1084"/>
      <c r="AZ42" s="1084"/>
      <c r="BA42" s="1084"/>
      <c r="BB42" s="1084"/>
      <c r="BC42" s="1071"/>
      <c r="BD42" s="1071"/>
      <c r="BE42" s="1071"/>
      <c r="BF42" s="1071"/>
      <c r="BG42" s="1027"/>
      <c r="BH42" s="1027"/>
      <c r="BI42" s="1027"/>
      <c r="BJ42" s="1027"/>
      <c r="BK42" s="1035"/>
      <c r="BL42" s="1035"/>
      <c r="BM42" s="1035"/>
      <c r="BN42" s="1035"/>
      <c r="BO42" s="1035"/>
      <c r="BP42" s="1035"/>
      <c r="BQ42" s="1035"/>
      <c r="BR42" s="1035"/>
      <c r="BS42" s="1036"/>
      <c r="BT42" s="1037"/>
      <c r="BU42" s="1037"/>
      <c r="BV42" s="1037"/>
      <c r="BW42" s="1037"/>
      <c r="BX42" s="1036"/>
      <c r="BY42" s="1036"/>
      <c r="BZ42" s="1036"/>
      <c r="CA42" s="1036"/>
      <c r="CB42" s="1037"/>
      <c r="CC42" s="1037"/>
      <c r="CD42" s="1037"/>
      <c r="CE42" s="1037"/>
    </row>
    <row r="43" spans="1:83" s="5" customFormat="1" ht="18" customHeight="1">
      <c r="A43" s="47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0"/>
      <c r="V43" s="475"/>
      <c r="W43" s="10"/>
      <c r="X43" s="10"/>
      <c r="Y43" s="10"/>
      <c r="Z43" s="10"/>
      <c r="AA43" s="19"/>
      <c r="AB43" s="12"/>
      <c r="AC43" s="12"/>
      <c r="AD43" s="12"/>
      <c r="AE43" s="7"/>
      <c r="AF43" s="875"/>
      <c r="AG43" s="475"/>
      <c r="AH43" s="7"/>
      <c r="AI43" s="7"/>
      <c r="AJ43" s="7"/>
      <c r="AK43" s="7"/>
      <c r="AL43" s="1430"/>
      <c r="AM43" s="7"/>
      <c r="AN43" s="7"/>
      <c r="AO43" s="7"/>
      <c r="AP43" s="1061"/>
      <c r="AQ43" s="1061"/>
      <c r="AR43" s="1061"/>
      <c r="AS43" s="1061"/>
      <c r="AT43" s="1061"/>
      <c r="AU43" s="1055"/>
      <c r="AV43" s="1055"/>
      <c r="AW43" s="1055"/>
      <c r="AX43" s="1055"/>
      <c r="AY43" s="1085"/>
      <c r="AZ43" s="1085"/>
      <c r="BA43" s="1085"/>
      <c r="BB43" s="1085"/>
      <c r="BC43" s="1072"/>
      <c r="BD43" s="1072"/>
      <c r="BE43" s="1072"/>
      <c r="BF43" s="1072"/>
      <c r="BG43" s="1028"/>
      <c r="BH43" s="1028"/>
      <c r="BI43" s="1028"/>
      <c r="BJ43" s="1028"/>
      <c r="BK43" s="1035"/>
      <c r="BL43" s="1035"/>
      <c r="BM43" s="1035"/>
      <c r="BN43" s="1035"/>
      <c r="BO43" s="1035"/>
      <c r="BP43" s="1035"/>
      <c r="BQ43" s="1035"/>
      <c r="BR43" s="1035"/>
      <c r="BS43" s="1036"/>
      <c r="BT43" s="1037"/>
      <c r="BU43" s="1037"/>
      <c r="BV43" s="1037"/>
      <c r="BW43" s="1037"/>
      <c r="BX43" s="1036"/>
      <c r="BY43" s="1036"/>
      <c r="BZ43" s="1036"/>
      <c r="CA43" s="1036"/>
      <c r="CB43" s="1037"/>
      <c r="CC43" s="1037"/>
      <c r="CD43" s="1037"/>
      <c r="CE43" s="1037"/>
    </row>
    <row r="44" spans="1:83" s="5" customFormat="1" ht="18" customHeight="1">
      <c r="A44" s="473" t="s">
        <v>20</v>
      </c>
      <c r="B44" s="6">
        <v>9915.2999999999993</v>
      </c>
      <c r="C44" s="6">
        <v>10291.799999999999</v>
      </c>
      <c r="D44" s="6">
        <v>11517.8</v>
      </c>
      <c r="E44" s="6">
        <v>12497.1</v>
      </c>
      <c r="F44" s="6">
        <v>13878</v>
      </c>
      <c r="G44" s="6">
        <v>13560.4</v>
      </c>
      <c r="H44" s="6">
        <v>15195.7</v>
      </c>
      <c r="I44" s="6">
        <v>22232.1</v>
      </c>
      <c r="J44" s="6">
        <v>26268.799999999999</v>
      </c>
      <c r="K44" s="6">
        <v>39156.199999999997</v>
      </c>
      <c r="L44" s="6">
        <v>50071.7</v>
      </c>
      <c r="M44" s="6">
        <v>75970.274625710008</v>
      </c>
      <c r="N44" s="6">
        <v>118753.40318589</v>
      </c>
      <c r="O44" s="6">
        <v>169391.48646650999</v>
      </c>
      <c r="P44" s="6">
        <v>201414.46635389002</v>
      </c>
      <c r="Q44" s="6">
        <v>227464.42547017997</v>
      </c>
      <c r="R44" s="6">
        <v>268622.93053988001</v>
      </c>
      <c r="S44" s="6">
        <v>318576</v>
      </c>
      <c r="T44" s="6">
        <v>393078.80472531001</v>
      </c>
      <c r="U44" s="6">
        <v>637731.14657684998</v>
      </c>
      <c r="V44" s="473" t="s">
        <v>20</v>
      </c>
      <c r="W44" s="13">
        <v>816707.64641521999</v>
      </c>
      <c r="X44" s="13">
        <v>946253.39999999991</v>
      </c>
      <c r="Y44" s="13">
        <v>1225559.3329999999</v>
      </c>
      <c r="Z44" s="13">
        <v>1330657.7801293302</v>
      </c>
      <c r="AA44" s="6">
        <v>1725395.7991200001</v>
      </c>
      <c r="AB44" s="21">
        <v>2280648.9329844303</v>
      </c>
      <c r="AC44" s="21">
        <v>3116272.1442054803</v>
      </c>
      <c r="AD44" s="21">
        <v>4857312.2493764404</v>
      </c>
      <c r="AE44" s="6">
        <v>5017115.9271488404</v>
      </c>
      <c r="AF44" s="874">
        <v>5571269.8895916399</v>
      </c>
      <c r="AG44" s="473" t="s">
        <v>20</v>
      </c>
      <c r="AH44" s="6">
        <v>5424517.2001833813</v>
      </c>
      <c r="AI44" s="6">
        <v>5637264.5382671906</v>
      </c>
      <c r="AJ44" s="6">
        <v>6002260.1325473497</v>
      </c>
      <c r="AK44" s="6">
        <v>6771581.4886862896</v>
      </c>
      <c r="AL44" s="1429">
        <v>6522940.3742590491</v>
      </c>
      <c r="AM44" s="6">
        <v>6599394.5357290711</v>
      </c>
      <c r="AN44" s="6">
        <v>6392454.8690924104</v>
      </c>
      <c r="AO44" s="6">
        <v>7420946.184752021</v>
      </c>
      <c r="AP44" s="1060"/>
      <c r="AQ44" s="1060"/>
      <c r="AR44" s="1060"/>
      <c r="AS44" s="1060"/>
      <c r="AT44" s="1060"/>
      <c r="AU44" s="1055"/>
      <c r="AV44" s="1055"/>
      <c r="AW44" s="1055"/>
      <c r="AX44" s="1055"/>
      <c r="AY44" s="1084"/>
      <c r="AZ44" s="1084"/>
      <c r="BA44" s="1084"/>
      <c r="BB44" s="1084"/>
      <c r="BC44" s="1071"/>
      <c r="BD44" s="1071"/>
      <c r="BE44" s="1071"/>
      <c r="BF44" s="1071"/>
      <c r="BG44" s="1027"/>
      <c r="BH44" s="1027"/>
      <c r="BI44" s="1027"/>
      <c r="BJ44" s="1027"/>
      <c r="BK44" s="1035"/>
      <c r="BL44" s="1035"/>
      <c r="BM44" s="1035"/>
      <c r="BN44" s="1035"/>
      <c r="BO44" s="1035"/>
      <c r="BP44" s="1035"/>
      <c r="BQ44" s="1035"/>
      <c r="BR44" s="1035"/>
      <c r="BS44" s="1036"/>
      <c r="BT44" s="1037"/>
      <c r="BU44" s="1037"/>
      <c r="BV44" s="1037"/>
      <c r="BW44" s="1037"/>
      <c r="BX44" s="1036"/>
      <c r="BY44" s="1036"/>
      <c r="BZ44" s="1036"/>
      <c r="CA44" s="1036"/>
      <c r="CB44" s="1037"/>
      <c r="CC44" s="1037"/>
      <c r="CD44" s="1037"/>
      <c r="CE44" s="1037"/>
    </row>
    <row r="45" spans="1:83" s="5" customFormat="1" ht="18" customHeight="1">
      <c r="A45" s="476" t="s">
        <v>21</v>
      </c>
      <c r="B45" s="6">
        <v>3861.9</v>
      </c>
      <c r="C45" s="6">
        <v>4222.5</v>
      </c>
      <c r="D45" s="6">
        <v>4842.8</v>
      </c>
      <c r="E45" s="6">
        <v>4883.5</v>
      </c>
      <c r="F45" s="6">
        <v>4909.8999999999996</v>
      </c>
      <c r="G45" s="6">
        <v>5177.8999999999996</v>
      </c>
      <c r="H45" s="6">
        <v>6298.6</v>
      </c>
      <c r="I45" s="6">
        <v>9413.6</v>
      </c>
      <c r="J45" s="6">
        <v>9760.6</v>
      </c>
      <c r="K45" s="6">
        <v>14951.1</v>
      </c>
      <c r="L45" s="6">
        <v>23120.6</v>
      </c>
      <c r="M45" s="6">
        <v>36755.532169490005</v>
      </c>
      <c r="N45" s="6">
        <v>57845.069640669994</v>
      </c>
      <c r="O45" s="6">
        <v>90600.998665710009</v>
      </c>
      <c r="P45" s="6">
        <v>106843.44376136002</v>
      </c>
      <c r="Q45" s="6">
        <v>116120.97838473998</v>
      </c>
      <c r="R45" s="6">
        <v>130667.99849261002</v>
      </c>
      <c r="S45" s="6">
        <v>156716.1</v>
      </c>
      <c r="T45" s="6">
        <v>186455.99137589999</v>
      </c>
      <c r="U45" s="16">
        <v>274010.58269276004</v>
      </c>
      <c r="V45" s="476" t="s">
        <v>21</v>
      </c>
      <c r="W45" s="13">
        <v>338671.17526232003</v>
      </c>
      <c r="X45" s="13">
        <v>386942.3</v>
      </c>
      <c r="Y45" s="13">
        <v>412155.2</v>
      </c>
      <c r="Z45" s="13">
        <v>458586.5</v>
      </c>
      <c r="AA45" s="6">
        <v>563232</v>
      </c>
      <c r="AB45" s="21">
        <v>650943.60391001008</v>
      </c>
      <c r="AC45" s="21">
        <v>737867.22399621003</v>
      </c>
      <c r="AD45" s="21">
        <v>892675.58806730993</v>
      </c>
      <c r="AE45" s="6">
        <v>927236.44396094</v>
      </c>
      <c r="AF45" s="874">
        <v>1082295.0662589101</v>
      </c>
      <c r="AG45" s="476" t="s">
        <v>21</v>
      </c>
      <c r="AH45" s="6">
        <v>1112684.14806216</v>
      </c>
      <c r="AI45" s="6">
        <v>1016449.9194761602</v>
      </c>
      <c r="AJ45" s="6">
        <v>1011756.2163371301</v>
      </c>
      <c r="AK45" s="6">
        <v>1245135.3529139899</v>
      </c>
      <c r="AL45" s="1429">
        <v>1141350.3868676799</v>
      </c>
      <c r="AM45" s="6">
        <v>1088325.97694754</v>
      </c>
      <c r="AN45" s="6">
        <v>1070172.6213556698</v>
      </c>
      <c r="AO45" s="6">
        <v>1301160.6315782301</v>
      </c>
      <c r="AP45" s="1061"/>
      <c r="AQ45" s="1061"/>
      <c r="AR45" s="1061"/>
      <c r="AS45" s="1061"/>
      <c r="AT45" s="1063"/>
      <c r="AU45" s="1055"/>
      <c r="AV45" s="1055"/>
      <c r="AW45" s="1055"/>
      <c r="AX45" s="1055"/>
      <c r="AY45" s="1086"/>
      <c r="AZ45" s="1086"/>
      <c r="BA45" s="1086"/>
      <c r="BB45" s="1086"/>
      <c r="BC45" s="1073"/>
      <c r="BD45" s="1073"/>
      <c r="BE45" s="1073"/>
      <c r="BF45" s="1073"/>
      <c r="BG45" s="1029"/>
      <c r="BH45" s="1029"/>
      <c r="BI45" s="1029"/>
      <c r="BJ45" s="1029"/>
      <c r="BK45" s="1035"/>
      <c r="BL45" s="1035"/>
      <c r="BM45" s="1035"/>
      <c r="BN45" s="1035"/>
      <c r="BO45" s="1035"/>
      <c r="BP45" s="1035"/>
      <c r="BQ45" s="1035"/>
      <c r="BR45" s="1035"/>
      <c r="BS45" s="1036"/>
      <c r="BT45" s="1037"/>
      <c r="BU45" s="1037"/>
      <c r="BV45" s="1037"/>
      <c r="BW45" s="1037"/>
      <c r="BX45" s="1036"/>
      <c r="BY45" s="1036"/>
      <c r="BZ45" s="1036"/>
      <c r="CA45" s="1036"/>
      <c r="CB45" s="1037"/>
      <c r="CC45" s="1037"/>
      <c r="CD45" s="1037"/>
      <c r="CE45" s="1037"/>
    </row>
    <row r="46" spans="1:83" s="5" customFormat="1" ht="18" customHeight="1">
      <c r="A46" s="479" t="s">
        <v>22</v>
      </c>
      <c r="B46" s="7">
        <v>4347.7</v>
      </c>
      <c r="C46" s="7">
        <v>4728.8999999999996</v>
      </c>
      <c r="D46" s="7">
        <v>5299.3</v>
      </c>
      <c r="E46" s="7">
        <v>5347.2</v>
      </c>
      <c r="F46" s="7">
        <v>5375</v>
      </c>
      <c r="G46" s="7">
        <v>5696.3</v>
      </c>
      <c r="H46" s="7">
        <v>6854.9</v>
      </c>
      <c r="I46" s="7">
        <v>10210.5</v>
      </c>
      <c r="J46" s="7">
        <v>10722.4</v>
      </c>
      <c r="K46" s="7">
        <v>16212.5</v>
      </c>
      <c r="L46" s="7">
        <v>25331.200000000001</v>
      </c>
      <c r="M46" s="7">
        <v>39725.032169490005</v>
      </c>
      <c r="N46" s="7">
        <v>62570.969640669995</v>
      </c>
      <c r="O46" s="7">
        <v>96166.498665710009</v>
      </c>
      <c r="P46" s="7">
        <v>113940.84376136001</v>
      </c>
      <c r="Q46" s="7">
        <v>126040.27838473998</v>
      </c>
      <c r="R46" s="7">
        <v>144825.09849261001</v>
      </c>
      <c r="S46" s="7">
        <v>172377.8</v>
      </c>
      <c r="T46" s="7">
        <v>208561.0913759</v>
      </c>
      <c r="U46" s="8">
        <v>310496.28269276</v>
      </c>
      <c r="V46" s="479" t="s">
        <v>22</v>
      </c>
      <c r="W46" s="10">
        <v>403505.97526232002</v>
      </c>
      <c r="X46" s="10">
        <v>463153</v>
      </c>
      <c r="Y46" s="10">
        <v>502254.5</v>
      </c>
      <c r="Z46" s="10">
        <v>545803</v>
      </c>
      <c r="AA46" s="7">
        <v>642388.19999999995</v>
      </c>
      <c r="AB46" s="9">
        <v>779254.16443488002</v>
      </c>
      <c r="AC46" s="9">
        <v>960774.43389801006</v>
      </c>
      <c r="AD46" s="9">
        <v>1155334.5535552199</v>
      </c>
      <c r="AE46" s="7">
        <v>1181541.92864152</v>
      </c>
      <c r="AF46" s="875">
        <v>1378134.4264730702</v>
      </c>
      <c r="AG46" s="479" t="s">
        <v>22</v>
      </c>
      <c r="AH46" s="7">
        <v>1416379.0418751801</v>
      </c>
      <c r="AI46" s="7">
        <v>1353982.6063849102</v>
      </c>
      <c r="AJ46" s="7">
        <v>1342358.0275790901</v>
      </c>
      <c r="AK46" s="7">
        <v>1566046.4398569099</v>
      </c>
      <c r="AL46" s="1430">
        <v>1432834.61104431</v>
      </c>
      <c r="AM46" s="7">
        <v>1363730.70597633</v>
      </c>
      <c r="AN46" s="7">
        <v>1348838.3433819099</v>
      </c>
      <c r="AO46" s="7">
        <v>1631717.15700427</v>
      </c>
      <c r="AP46" s="1061"/>
      <c r="AQ46" s="1061"/>
      <c r="AR46" s="1061"/>
      <c r="AS46" s="1061"/>
      <c r="AT46" s="1061"/>
      <c r="AU46" s="1055"/>
      <c r="AV46" s="1055"/>
      <c r="AW46" s="1055"/>
      <c r="AX46" s="1055"/>
      <c r="AY46" s="1085"/>
      <c r="AZ46" s="1085"/>
      <c r="BA46" s="1085"/>
      <c r="BB46" s="1085"/>
      <c r="BC46" s="1072"/>
      <c r="BD46" s="1072"/>
      <c r="BE46" s="1072"/>
      <c r="BF46" s="1072"/>
      <c r="BG46" s="1028"/>
      <c r="BH46" s="1028"/>
      <c r="BI46" s="1028"/>
      <c r="BJ46" s="1028"/>
      <c r="BK46" s="1035"/>
      <c r="BL46" s="1035"/>
      <c r="BM46" s="1035"/>
      <c r="BN46" s="1035"/>
      <c r="BO46" s="1035"/>
      <c r="BP46" s="1035"/>
      <c r="BQ46" s="1035"/>
      <c r="BR46" s="1035"/>
      <c r="BS46" s="1036"/>
      <c r="BT46" s="1037"/>
      <c r="BU46" s="1037"/>
      <c r="BV46" s="1037"/>
      <c r="BW46" s="1037"/>
      <c r="BX46" s="1036"/>
      <c r="BY46" s="1036"/>
      <c r="BZ46" s="1036"/>
      <c r="CA46" s="1036"/>
      <c r="CB46" s="1037"/>
      <c r="CC46" s="1037"/>
      <c r="CD46" s="1037"/>
      <c r="CE46" s="1037"/>
    </row>
    <row r="47" spans="1:83" s="5" customFormat="1" ht="18" customHeight="1">
      <c r="A47" s="479" t="s">
        <v>23</v>
      </c>
      <c r="B47" s="7">
        <v>-485.8</v>
      </c>
      <c r="C47" s="7">
        <v>-506.4</v>
      </c>
      <c r="D47" s="7">
        <v>-456.5</v>
      </c>
      <c r="E47" s="7">
        <v>-463.7</v>
      </c>
      <c r="F47" s="7">
        <v>-465.1</v>
      </c>
      <c r="G47" s="7">
        <v>-518.4</v>
      </c>
      <c r="H47" s="7">
        <v>-556.29999999999995</v>
      </c>
      <c r="I47" s="7">
        <v>-796.9</v>
      </c>
      <c r="J47" s="7">
        <v>-961.8</v>
      </c>
      <c r="K47" s="7">
        <v>-1261.4000000000001</v>
      </c>
      <c r="L47" s="7">
        <v>-2210.6</v>
      </c>
      <c r="M47" s="7">
        <v>-2946.3</v>
      </c>
      <c r="N47" s="7">
        <v>-4713</v>
      </c>
      <c r="O47" s="7">
        <v>-5547.2</v>
      </c>
      <c r="P47" s="7">
        <v>-7052.5</v>
      </c>
      <c r="Q47" s="7">
        <v>-9883.7999999999993</v>
      </c>
      <c r="R47" s="7">
        <v>-14071.4</v>
      </c>
      <c r="S47" s="7">
        <v>-15520.5</v>
      </c>
      <c r="T47" s="7">
        <v>-21892.2</v>
      </c>
      <c r="U47" s="8">
        <v>-34976.1</v>
      </c>
      <c r="V47" s="479" t="s">
        <v>23</v>
      </c>
      <c r="W47" s="10">
        <v>-64834.8</v>
      </c>
      <c r="X47" s="10">
        <v>-76210.7</v>
      </c>
      <c r="Y47" s="10">
        <v>-90099.3</v>
      </c>
      <c r="Z47" s="10">
        <v>-87216.5</v>
      </c>
      <c r="AA47" s="7">
        <v>-79156.2</v>
      </c>
      <c r="AB47" s="9">
        <v>-128310.56052487</v>
      </c>
      <c r="AC47" s="9">
        <v>-222907.2099018</v>
      </c>
      <c r="AD47" s="9">
        <v>-262658.96548791003</v>
      </c>
      <c r="AE47" s="7">
        <v>-254305.48468057998</v>
      </c>
      <c r="AF47" s="875">
        <v>-295839.36021416</v>
      </c>
      <c r="AG47" s="479" t="s">
        <v>23</v>
      </c>
      <c r="AH47" s="7">
        <v>-303694.89381302003</v>
      </c>
      <c r="AI47" s="7">
        <v>-337532.68690874998</v>
      </c>
      <c r="AJ47" s="7">
        <v>-330601.81124196004</v>
      </c>
      <c r="AK47" s="7">
        <v>-320911.08694292</v>
      </c>
      <c r="AL47" s="1430">
        <v>-291423.31317663001</v>
      </c>
      <c r="AM47" s="7">
        <v>-275342.48650714004</v>
      </c>
      <c r="AN47" s="7">
        <v>-278497.39102624002</v>
      </c>
      <c r="AO47" s="7">
        <v>-330174.04692305002</v>
      </c>
      <c r="AP47" s="1064"/>
      <c r="AQ47" s="1064"/>
      <c r="AR47" s="1064"/>
      <c r="AS47" s="1064"/>
      <c r="AT47" s="1061"/>
      <c r="AU47" s="1055"/>
      <c r="AV47" s="1055"/>
      <c r="AW47" s="1055"/>
      <c r="AX47" s="1055"/>
      <c r="AY47" s="1085"/>
      <c r="AZ47" s="1085"/>
      <c r="BA47" s="1085"/>
      <c r="BB47" s="1085"/>
      <c r="BC47" s="1072"/>
      <c r="BD47" s="1072"/>
      <c r="BE47" s="1072"/>
      <c r="BF47" s="1072"/>
      <c r="BG47" s="1028"/>
      <c r="BH47" s="1028"/>
      <c r="BI47" s="1028"/>
      <c r="BJ47" s="1028"/>
      <c r="BK47" s="1035"/>
      <c r="BL47" s="1035"/>
      <c r="BM47" s="1035"/>
      <c r="BN47" s="1035"/>
      <c r="BO47" s="1035"/>
      <c r="BP47" s="1035"/>
      <c r="BQ47" s="1035"/>
      <c r="BR47" s="1035"/>
      <c r="BS47" s="1036"/>
      <c r="BT47" s="1037"/>
      <c r="BU47" s="1037"/>
      <c r="BV47" s="1037"/>
      <c r="BW47" s="1037"/>
      <c r="BX47" s="1036"/>
      <c r="BY47" s="1036"/>
      <c r="BZ47" s="1036"/>
      <c r="CA47" s="1036"/>
      <c r="CB47" s="1037"/>
      <c r="CC47" s="1037"/>
      <c r="CD47" s="1037"/>
      <c r="CE47" s="1037"/>
    </row>
    <row r="48" spans="1:83" s="5" customFormat="1" ht="18" customHeight="1">
      <c r="A48" s="479" t="s">
        <v>24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-23.2</v>
      </c>
      <c r="N48" s="7">
        <v>-12.9</v>
      </c>
      <c r="O48" s="7">
        <v>-18.3</v>
      </c>
      <c r="P48" s="7">
        <v>-44.9</v>
      </c>
      <c r="Q48" s="7">
        <v>-35.5</v>
      </c>
      <c r="R48" s="7">
        <v>-85.7</v>
      </c>
      <c r="S48" s="7">
        <v>-141.19999999999999</v>
      </c>
      <c r="T48" s="7">
        <v>-212.9</v>
      </c>
      <c r="U48" s="8">
        <v>-1509.6</v>
      </c>
      <c r="V48" s="479" t="s">
        <v>24</v>
      </c>
      <c r="W48" s="10"/>
      <c r="X48" s="10"/>
      <c r="Y48" s="10"/>
      <c r="Z48" s="10"/>
      <c r="AA48" s="7"/>
      <c r="AB48" s="9"/>
      <c r="AC48" s="9"/>
      <c r="AD48" s="9"/>
      <c r="AE48" s="10"/>
      <c r="AF48" s="876"/>
      <c r="AG48" s="479" t="s">
        <v>24</v>
      </c>
      <c r="AH48" s="10"/>
      <c r="AI48" s="10"/>
      <c r="AJ48" s="10"/>
      <c r="AK48" s="10"/>
      <c r="AL48" s="1431"/>
      <c r="AM48" s="10"/>
      <c r="AN48" s="10"/>
      <c r="AO48" s="10">
        <v>0</v>
      </c>
      <c r="AP48" s="1061"/>
      <c r="AQ48" s="1061"/>
      <c r="AR48" s="1061"/>
      <c r="AS48" s="1061"/>
      <c r="AT48" s="1061"/>
      <c r="AU48" s="1055"/>
      <c r="AV48" s="1055"/>
      <c r="AW48" s="1055"/>
      <c r="AX48" s="1055"/>
      <c r="AY48" s="1085"/>
      <c r="AZ48" s="1085"/>
      <c r="BA48" s="1085"/>
      <c r="BB48" s="1085"/>
      <c r="BC48" s="1072"/>
      <c r="BD48" s="1072"/>
      <c r="BE48" s="1072"/>
      <c r="BF48" s="1072"/>
      <c r="BG48" s="1028"/>
      <c r="BH48" s="1028"/>
      <c r="BI48" s="1028"/>
      <c r="BJ48" s="1028"/>
      <c r="BK48" s="1035"/>
      <c r="BL48" s="1035"/>
      <c r="BM48" s="1035"/>
      <c r="BN48" s="1035"/>
      <c r="BO48" s="1035"/>
      <c r="BP48" s="1035"/>
      <c r="BQ48" s="1035"/>
      <c r="BR48" s="1035"/>
      <c r="BS48" s="1036"/>
      <c r="BT48" s="1037"/>
      <c r="BU48" s="1037"/>
      <c r="BV48" s="1037"/>
      <c r="BW48" s="1037"/>
      <c r="BX48" s="1036"/>
      <c r="BY48" s="1036"/>
      <c r="BZ48" s="1036"/>
      <c r="CA48" s="1036"/>
      <c r="CB48" s="1037"/>
      <c r="CC48" s="1037"/>
      <c r="CD48" s="1037"/>
      <c r="CE48" s="1037"/>
    </row>
    <row r="49" spans="1:83" s="5" customFormat="1" ht="18" customHeight="1">
      <c r="A49" s="47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479"/>
      <c r="W49" s="10"/>
      <c r="X49" s="10"/>
      <c r="Y49" s="10"/>
      <c r="Z49" s="10"/>
      <c r="AA49" s="7"/>
      <c r="AB49" s="9"/>
      <c r="AC49" s="9"/>
      <c r="AD49" s="9"/>
      <c r="AE49" s="10"/>
      <c r="AF49" s="876"/>
      <c r="AG49" s="479" t="s">
        <v>1002</v>
      </c>
      <c r="AH49" s="10"/>
      <c r="AI49" s="10"/>
      <c r="AJ49" s="10"/>
      <c r="AK49" s="10"/>
      <c r="AL49" s="1431">
        <v>-60.911000000000001</v>
      </c>
      <c r="AM49" s="10">
        <v>-62.242521649999993</v>
      </c>
      <c r="AN49" s="10">
        <v>-168.33099999999999</v>
      </c>
      <c r="AO49" s="10">
        <v>-382.47850298999998</v>
      </c>
      <c r="AP49" s="1061"/>
      <c r="AQ49" s="1061"/>
      <c r="AR49" s="1061"/>
      <c r="AS49" s="1061"/>
      <c r="AT49" s="1061"/>
      <c r="AU49" s="1055"/>
      <c r="AV49" s="1055"/>
      <c r="AW49" s="1055"/>
      <c r="AX49" s="1055"/>
      <c r="AY49" s="1085"/>
      <c r="AZ49" s="1085"/>
      <c r="BA49" s="1085"/>
      <c r="BB49" s="1085"/>
      <c r="BC49" s="1072"/>
      <c r="BD49" s="1072"/>
      <c r="BE49" s="1072"/>
      <c r="BF49" s="1072"/>
      <c r="BG49" s="1028"/>
      <c r="BH49" s="1028"/>
      <c r="BI49" s="1028"/>
      <c r="BJ49" s="1028"/>
      <c r="BK49" s="1035"/>
      <c r="BL49" s="1035"/>
      <c r="BM49" s="1035"/>
      <c r="BN49" s="1035"/>
      <c r="BO49" s="1035"/>
      <c r="BP49" s="1035"/>
      <c r="BQ49" s="1035"/>
      <c r="BR49" s="1035"/>
      <c r="BS49" s="1036"/>
      <c r="BT49" s="1037"/>
      <c r="BU49" s="1037"/>
      <c r="BV49" s="1037"/>
      <c r="BW49" s="1037"/>
      <c r="BX49" s="1036"/>
      <c r="BY49" s="1036"/>
      <c r="BZ49" s="1036"/>
      <c r="CA49" s="1036"/>
      <c r="CB49" s="1037"/>
      <c r="CC49" s="1037"/>
      <c r="CD49" s="1037"/>
      <c r="CE49" s="1037"/>
    </row>
    <row r="50" spans="1:83" s="24" customFormat="1" ht="16.5">
      <c r="A50" s="476" t="s">
        <v>1010</v>
      </c>
      <c r="B50" s="6">
        <v>6053.4</v>
      </c>
      <c r="C50" s="6">
        <v>6069.3</v>
      </c>
      <c r="D50" s="6">
        <v>6675</v>
      </c>
      <c r="E50" s="6">
        <v>7613.6</v>
      </c>
      <c r="F50" s="6">
        <v>8968.1</v>
      </c>
      <c r="G50" s="6">
        <v>8382.5</v>
      </c>
      <c r="H50" s="6">
        <v>8897.1</v>
      </c>
      <c r="I50" s="6">
        <v>12818.5</v>
      </c>
      <c r="J50" s="6">
        <v>16508.2</v>
      </c>
      <c r="K50" s="6">
        <v>24205.1</v>
      </c>
      <c r="L50" s="6">
        <v>26951.1</v>
      </c>
      <c r="M50" s="6">
        <v>39214.742456220003</v>
      </c>
      <c r="N50" s="6">
        <v>60908.333545219997</v>
      </c>
      <c r="O50" s="6">
        <v>78790.487800799994</v>
      </c>
      <c r="P50" s="6">
        <v>94571.022592529989</v>
      </c>
      <c r="Q50" s="6">
        <v>111343.44708543998</v>
      </c>
      <c r="R50" s="6">
        <v>137954.93204727001</v>
      </c>
      <c r="S50" s="6">
        <v>161859.9</v>
      </c>
      <c r="T50" s="6">
        <v>206622.81334941002</v>
      </c>
      <c r="U50" s="16">
        <v>363720.56388408999</v>
      </c>
      <c r="V50" s="476" t="s">
        <v>1010</v>
      </c>
      <c r="W50" s="13">
        <v>478036.47115289996</v>
      </c>
      <c r="X50" s="13">
        <v>559311.1</v>
      </c>
      <c r="Y50" s="6">
        <v>813404.13299999991</v>
      </c>
      <c r="Z50" s="13">
        <v>872071.28012933012</v>
      </c>
      <c r="AA50" s="6">
        <v>1162163.7991200001</v>
      </c>
      <c r="AB50" s="21">
        <v>1629705.32907442</v>
      </c>
      <c r="AC50" s="21">
        <v>2378404.9202092704</v>
      </c>
      <c r="AD50" s="21">
        <v>3964636.6613091305</v>
      </c>
      <c r="AE50" s="6">
        <v>4089879.4831879004</v>
      </c>
      <c r="AF50" s="874">
        <v>4488974.8233327297</v>
      </c>
      <c r="AG50" s="476" t="s">
        <v>1095</v>
      </c>
      <c r="AH50" s="6">
        <v>4311833.0521212211</v>
      </c>
      <c r="AI50" s="6">
        <v>4620814.6187910307</v>
      </c>
      <c r="AJ50" s="6">
        <v>4990503.9162102193</v>
      </c>
      <c r="AK50" s="6">
        <v>5526446.1357723</v>
      </c>
      <c r="AL50" s="1429">
        <v>5381589.9873913694</v>
      </c>
      <c r="AM50" s="6">
        <v>5511068.5587815307</v>
      </c>
      <c r="AN50" s="6">
        <v>5322282.2477367409</v>
      </c>
      <c r="AO50" s="6">
        <v>6119785.5531737907</v>
      </c>
      <c r="AP50" s="1061"/>
      <c r="AQ50" s="1061"/>
      <c r="AR50" s="1061"/>
      <c r="AS50" s="1061"/>
      <c r="AT50" s="1063"/>
      <c r="AU50" s="1055"/>
      <c r="AV50" s="1055"/>
      <c r="AW50" s="1055"/>
      <c r="AX50" s="1055"/>
      <c r="AY50" s="1086"/>
      <c r="AZ50" s="1086"/>
      <c r="BA50" s="1086"/>
      <c r="BB50" s="1086"/>
      <c r="BC50" s="1073"/>
      <c r="BD50" s="1073"/>
      <c r="BE50" s="1073"/>
      <c r="BF50" s="1073"/>
      <c r="BG50" s="1029"/>
      <c r="BH50" s="1029"/>
      <c r="BI50" s="1029"/>
      <c r="BJ50" s="1029"/>
      <c r="BK50" s="1035"/>
      <c r="BL50" s="1035"/>
      <c r="BM50" s="1035"/>
      <c r="BN50" s="1035"/>
      <c r="BO50" s="1035"/>
      <c r="BP50" s="1035"/>
      <c r="BQ50" s="1035"/>
      <c r="BR50" s="1035"/>
      <c r="BS50" s="1036"/>
      <c r="BT50" s="1037"/>
      <c r="BU50" s="1037"/>
      <c r="BV50" s="1037"/>
      <c r="BW50" s="1037"/>
      <c r="BX50" s="1036"/>
      <c r="BY50" s="1036"/>
      <c r="BZ50" s="1036"/>
      <c r="CA50" s="1036"/>
      <c r="CB50" s="1037"/>
      <c r="CC50" s="1037"/>
      <c r="CD50" s="1037"/>
      <c r="CE50" s="1037"/>
    </row>
    <row r="51" spans="1:83" s="24" customFormat="1" ht="14.25">
      <c r="A51" s="479" t="s">
        <v>25</v>
      </c>
      <c r="B51" s="7">
        <v>1172.5</v>
      </c>
      <c r="C51" s="7">
        <v>888.6</v>
      </c>
      <c r="D51" s="7">
        <v>819.4</v>
      </c>
      <c r="E51" s="7">
        <v>1270.0999999999999</v>
      </c>
      <c r="F51" s="7">
        <v>1921.9</v>
      </c>
      <c r="G51" s="7">
        <v>1732.7</v>
      </c>
      <c r="H51" s="7">
        <v>899.1</v>
      </c>
      <c r="I51" s="7">
        <v>2150.6</v>
      </c>
      <c r="J51" s="7">
        <v>6320.2</v>
      </c>
      <c r="K51" s="7">
        <v>8616.2999999999993</v>
      </c>
      <c r="L51" s="7">
        <v>4902.1000000000004</v>
      </c>
      <c r="M51" s="7">
        <v>5951.2424562200003</v>
      </c>
      <c r="N51" s="7">
        <v>10984.73354522</v>
      </c>
      <c r="O51" s="7">
        <v>13441.787800800001</v>
      </c>
      <c r="P51" s="7">
        <v>15101.62259253</v>
      </c>
      <c r="Q51" s="7">
        <v>15439.447085439999</v>
      </c>
      <c r="R51" s="7">
        <v>12543.03204727</v>
      </c>
      <c r="S51" s="7">
        <v>19607.77133743</v>
      </c>
      <c r="T51" s="7">
        <v>4470.7133494100008</v>
      </c>
      <c r="U51" s="8">
        <v>18719.163884090001</v>
      </c>
      <c r="V51" s="479" t="s">
        <v>25</v>
      </c>
      <c r="W51" s="10">
        <v>30015.071152899996</v>
      </c>
      <c r="X51" s="10">
        <v>55440.699999999961</v>
      </c>
      <c r="Y51" s="10">
        <v>235740.43299999996</v>
      </c>
      <c r="Z51" s="10">
        <v>143519.28012933</v>
      </c>
      <c r="AA51" s="7">
        <v>215524.24512000001</v>
      </c>
      <c r="AB51" s="9">
        <v>131801.60311055998</v>
      </c>
      <c r="AC51" s="9">
        <v>70488.719351990003</v>
      </c>
      <c r="AD51" s="9">
        <v>313992.77371704002</v>
      </c>
      <c r="AE51" s="7">
        <v>703353.03022317996</v>
      </c>
      <c r="AF51" s="875">
        <v>658692.86848786997</v>
      </c>
      <c r="AG51" s="479" t="s">
        <v>25</v>
      </c>
      <c r="AH51" s="7">
        <v>347754.67401011998</v>
      </c>
      <c r="AI51" s="7">
        <v>496637.11227176001</v>
      </c>
      <c r="AJ51" s="7">
        <v>553500.75126567995</v>
      </c>
      <c r="AK51" s="7">
        <v>605595.89290589991</v>
      </c>
      <c r="AL51" s="1430">
        <v>596552.17968744994</v>
      </c>
      <c r="AM51" s="7">
        <v>606976.7138269</v>
      </c>
      <c r="AN51" s="7">
        <v>604434.79516794998</v>
      </c>
      <c r="AO51" s="7">
        <v>1046799.5515691901</v>
      </c>
      <c r="AP51" s="1061"/>
      <c r="AQ51" s="1061"/>
      <c r="AR51" s="1061"/>
      <c r="AS51" s="1061"/>
      <c r="AT51" s="1061"/>
      <c r="AU51" s="1055"/>
      <c r="AV51" s="1055"/>
      <c r="AW51" s="1055"/>
      <c r="AX51" s="1055"/>
      <c r="AY51" s="1085"/>
      <c r="AZ51" s="1085"/>
      <c r="BA51" s="1085"/>
      <c r="BB51" s="1085"/>
      <c r="BC51" s="1072"/>
      <c r="BD51" s="1072"/>
      <c r="BE51" s="1072"/>
      <c r="BF51" s="1072"/>
      <c r="BG51" s="1028"/>
      <c r="BH51" s="1028"/>
      <c r="BI51" s="1028"/>
      <c r="BJ51" s="1028"/>
      <c r="BK51" s="1035"/>
      <c r="BL51" s="1035"/>
      <c r="BM51" s="1035"/>
      <c r="BN51" s="1035"/>
      <c r="BO51" s="1035"/>
      <c r="BP51" s="1035"/>
      <c r="BQ51" s="1035"/>
      <c r="BR51" s="1035"/>
      <c r="BS51" s="1036"/>
      <c r="BT51" s="1037"/>
      <c r="BU51" s="1037"/>
      <c r="BV51" s="1037"/>
      <c r="BW51" s="1037"/>
      <c r="BX51" s="1036"/>
      <c r="BY51" s="1036"/>
      <c r="BZ51" s="1036"/>
      <c r="CA51" s="1036"/>
      <c r="CB51" s="1037"/>
      <c r="CC51" s="1037"/>
      <c r="CD51" s="1037"/>
      <c r="CE51" s="1037"/>
    </row>
    <row r="52" spans="1:83" s="24" customFormat="1" ht="14.25" customHeight="1">
      <c r="A52" s="479" t="s">
        <v>26</v>
      </c>
      <c r="B52" s="7">
        <v>4880.8999999999996</v>
      </c>
      <c r="C52" s="7">
        <v>5180.7</v>
      </c>
      <c r="D52" s="7">
        <v>5855.6</v>
      </c>
      <c r="E52" s="7">
        <v>6343.5</v>
      </c>
      <c r="F52" s="7">
        <v>7046.2</v>
      </c>
      <c r="G52" s="7">
        <v>6649.8</v>
      </c>
      <c r="H52" s="7">
        <v>7998</v>
      </c>
      <c r="I52" s="7">
        <v>10667.9</v>
      </c>
      <c r="J52" s="7">
        <v>10188</v>
      </c>
      <c r="K52" s="7">
        <v>15588.8</v>
      </c>
      <c r="L52" s="7">
        <v>22049</v>
      </c>
      <c r="M52" s="7">
        <v>33263.5</v>
      </c>
      <c r="N52" s="7">
        <v>49923.6</v>
      </c>
      <c r="O52" s="7">
        <v>65348.7</v>
      </c>
      <c r="P52" s="7">
        <v>79469.399999999994</v>
      </c>
      <c r="Q52" s="7">
        <v>95904</v>
      </c>
      <c r="R52" s="7">
        <v>125411.9</v>
      </c>
      <c r="S52" s="7">
        <v>142252.1</v>
      </c>
      <c r="T52" s="7">
        <v>202152.1</v>
      </c>
      <c r="U52" s="10">
        <v>345001.4</v>
      </c>
      <c r="V52" s="479" t="s">
        <v>26</v>
      </c>
      <c r="W52" s="10">
        <v>448021.39999999997</v>
      </c>
      <c r="X52" s="10">
        <v>503870.39999999997</v>
      </c>
      <c r="Y52" s="10">
        <v>577663.69999999995</v>
      </c>
      <c r="Z52" s="10">
        <v>728552.00000000012</v>
      </c>
      <c r="AA52" s="7">
        <v>946639.554</v>
      </c>
      <c r="AB52" s="9">
        <v>1497903.7259638601</v>
      </c>
      <c r="AC52" s="9">
        <v>2307916.2008572803</v>
      </c>
      <c r="AD52" s="9">
        <v>3650643.8875920903</v>
      </c>
      <c r="AE52" s="7">
        <v>3386526.4529647203</v>
      </c>
      <c r="AF52" s="875">
        <v>3830281.9548448599</v>
      </c>
      <c r="AG52" s="479" t="s">
        <v>26</v>
      </c>
      <c r="AH52" s="7">
        <v>3964078.3781111008</v>
      </c>
      <c r="AI52" s="7">
        <v>4124177.5065192706</v>
      </c>
      <c r="AJ52" s="7">
        <v>4437003.1649445398</v>
      </c>
      <c r="AK52" s="7">
        <v>4920850.2428663997</v>
      </c>
      <c r="AL52" s="1430">
        <v>4782835.6337039201</v>
      </c>
      <c r="AM52" s="7">
        <v>4901423.6883640904</v>
      </c>
      <c r="AN52" s="7">
        <v>4714681.2815687908</v>
      </c>
      <c r="AO52" s="7">
        <v>5069992.0206202306</v>
      </c>
      <c r="AP52" s="1060"/>
      <c r="AQ52" s="1060"/>
      <c r="AR52" s="1060"/>
      <c r="AS52" s="1060"/>
      <c r="AT52" s="1061"/>
      <c r="AU52" s="1055"/>
      <c r="AV52" s="1055"/>
      <c r="AW52" s="1055"/>
      <c r="AX52" s="1055"/>
      <c r="AY52" s="1085"/>
      <c r="AZ52" s="1085"/>
      <c r="BA52" s="1085"/>
      <c r="BB52" s="1085"/>
      <c r="BC52" s="1072"/>
      <c r="BD52" s="1072"/>
      <c r="BE52" s="1072"/>
      <c r="BF52" s="1072"/>
      <c r="BG52" s="1028"/>
      <c r="BH52" s="1028"/>
      <c r="BI52" s="1028"/>
      <c r="BJ52" s="1028"/>
      <c r="BK52" s="1035"/>
      <c r="BL52" s="1035"/>
      <c r="BM52" s="1035"/>
      <c r="BN52" s="1035"/>
      <c r="BO52" s="1035"/>
      <c r="BP52" s="1035"/>
      <c r="BQ52" s="1035"/>
      <c r="BR52" s="1035"/>
      <c r="BS52" s="1036"/>
      <c r="BT52" s="1037"/>
      <c r="BU52" s="1037"/>
      <c r="BV52" s="1037"/>
      <c r="BW52" s="1037"/>
      <c r="BX52" s="1036"/>
      <c r="BY52" s="1036"/>
      <c r="BZ52" s="1036"/>
      <c r="CA52" s="1036"/>
      <c r="CB52" s="1037"/>
      <c r="CC52" s="1037"/>
      <c r="CD52" s="1037"/>
      <c r="CE52" s="1037"/>
    </row>
    <row r="53" spans="1:83" s="24" customFormat="1">
      <c r="A53" s="47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6"/>
      <c r="V53" s="475"/>
      <c r="W53" s="10"/>
      <c r="X53" s="10"/>
      <c r="Y53" s="10"/>
      <c r="Z53" s="10"/>
      <c r="AA53" s="7"/>
      <c r="AB53" s="12"/>
      <c r="AC53" s="12"/>
      <c r="AD53" s="12"/>
      <c r="AE53" s="7"/>
      <c r="AF53" s="875"/>
      <c r="AG53" s="475" t="s">
        <v>1006</v>
      </c>
      <c r="AH53" s="7"/>
      <c r="AI53" s="7"/>
      <c r="AJ53" s="7"/>
      <c r="AK53" s="7"/>
      <c r="AL53" s="1430">
        <v>2202.174</v>
      </c>
      <c r="AM53" s="7">
        <v>2668.1565905399998</v>
      </c>
      <c r="AN53" s="7">
        <v>3166.1709999999998</v>
      </c>
      <c r="AO53" s="7">
        <v>2993.98098437</v>
      </c>
      <c r="AP53" s="1324"/>
      <c r="AQ53" s="1324"/>
      <c r="AR53" s="1324"/>
      <c r="AS53" s="1324"/>
      <c r="AT53" s="1061"/>
      <c r="AU53" s="1055"/>
      <c r="AV53" s="1055"/>
      <c r="AW53" s="1055"/>
      <c r="AX53" s="1055"/>
      <c r="AY53" s="1085"/>
      <c r="AZ53" s="1085"/>
      <c r="BA53" s="1085"/>
      <c r="BB53" s="1085"/>
      <c r="BC53" s="1072"/>
      <c r="BD53" s="1072"/>
      <c r="BE53" s="1072"/>
      <c r="BF53" s="1072"/>
      <c r="BG53" s="1028"/>
      <c r="BH53" s="1028"/>
      <c r="BI53" s="1028"/>
      <c r="BJ53" s="1028"/>
      <c r="BK53" s="1035"/>
      <c r="BL53" s="1035"/>
      <c r="BM53" s="1035"/>
      <c r="BN53" s="1035"/>
      <c r="BO53" s="1035"/>
      <c r="BP53" s="1035"/>
      <c r="BQ53" s="1035"/>
      <c r="BR53" s="1035"/>
      <c r="BS53" s="1036"/>
      <c r="BT53" s="1037"/>
      <c r="BU53" s="1037"/>
      <c r="BV53" s="1037"/>
      <c r="BW53" s="1037"/>
      <c r="BX53" s="1036"/>
      <c r="BY53" s="1036"/>
      <c r="BZ53" s="1036"/>
      <c r="CA53" s="1036"/>
      <c r="CB53" s="1037"/>
      <c r="CC53" s="1037"/>
      <c r="CD53" s="1037"/>
      <c r="CE53" s="1037"/>
    </row>
    <row r="54" spans="1:83" s="24" customFormat="1" ht="14.25" customHeight="1">
      <c r="A54" s="476" t="s">
        <v>1011</v>
      </c>
      <c r="B54" s="6">
        <v>6246.4</v>
      </c>
      <c r="C54" s="6">
        <v>7801.8</v>
      </c>
      <c r="D54" s="6">
        <v>9361.2999999999993</v>
      </c>
      <c r="E54" s="6">
        <v>10872.9</v>
      </c>
      <c r="F54" s="6">
        <v>12399.6</v>
      </c>
      <c r="G54" s="6">
        <v>13829.4</v>
      </c>
      <c r="H54" s="6">
        <v>18471.7</v>
      </c>
      <c r="I54" s="6">
        <v>23214.799999999999</v>
      </c>
      <c r="J54" s="6">
        <v>20786.2</v>
      </c>
      <c r="K54" s="6">
        <v>29506.3</v>
      </c>
      <c r="L54" s="6">
        <v>37428.1</v>
      </c>
      <c r="M54" s="6">
        <v>53115.199999999997</v>
      </c>
      <c r="N54" s="6">
        <v>79725.8</v>
      </c>
      <c r="O54" s="6">
        <v>97553.4</v>
      </c>
      <c r="P54" s="6">
        <v>117349</v>
      </c>
      <c r="Q54" s="6">
        <v>142869.1</v>
      </c>
      <c r="R54" s="6">
        <v>161108.4</v>
      </c>
      <c r="S54" s="6">
        <v>207061.8</v>
      </c>
      <c r="T54" s="6">
        <v>306654.90000000002</v>
      </c>
      <c r="U54" s="6">
        <v>398348.4</v>
      </c>
      <c r="V54" s="476" t="s">
        <v>1011</v>
      </c>
      <c r="W54" s="13">
        <v>499161.5</v>
      </c>
      <c r="X54" s="13">
        <v>653241.19999999995</v>
      </c>
      <c r="Y54" s="13">
        <v>759632.5</v>
      </c>
      <c r="Z54" s="13">
        <v>932930.10000000009</v>
      </c>
      <c r="AA54" s="6">
        <v>1089450.28</v>
      </c>
      <c r="AB54" s="21">
        <v>1747252.7632575002</v>
      </c>
      <c r="AC54" s="21">
        <v>2693554.3364248592</v>
      </c>
      <c r="AD54" s="21">
        <v>4309523.0556881195</v>
      </c>
      <c r="AE54" s="6">
        <v>5763511.2153961603</v>
      </c>
      <c r="AF54" s="874">
        <v>5954260.4522725996</v>
      </c>
      <c r="AG54" s="476" t="s">
        <v>1096</v>
      </c>
      <c r="AH54" s="6">
        <v>6229106.6060267594</v>
      </c>
      <c r="AI54" s="6">
        <v>6534832.1723704999</v>
      </c>
      <c r="AJ54" s="6">
        <v>6615820.2023807494</v>
      </c>
      <c r="AK54" s="6">
        <v>6531913.0086532207</v>
      </c>
      <c r="AL54" s="1429">
        <v>6748033.4308776511</v>
      </c>
      <c r="AM54" s="6">
        <v>6883664.8779664403</v>
      </c>
      <c r="AN54" s="6">
        <v>7672812.2627465511</v>
      </c>
      <c r="AO54" s="6">
        <v>8062901.3473610505</v>
      </c>
      <c r="AP54" s="1324"/>
      <c r="AQ54" s="1324"/>
      <c r="AR54" s="1324"/>
      <c r="AS54" s="1324"/>
      <c r="AT54" s="1061"/>
      <c r="AU54" s="1055"/>
      <c r="AV54" s="1055"/>
      <c r="AW54" s="1055"/>
      <c r="AX54" s="1055"/>
      <c r="AY54" s="1084"/>
      <c r="AZ54" s="1084"/>
      <c r="BA54" s="1084"/>
      <c r="BB54" s="1084"/>
      <c r="BC54" s="1071"/>
      <c r="BD54" s="1071"/>
      <c r="BE54" s="1071"/>
      <c r="BF54" s="1071"/>
      <c r="BG54" s="1027"/>
      <c r="BH54" s="1027"/>
      <c r="BI54" s="1027"/>
      <c r="BJ54" s="1027"/>
      <c r="BK54" s="1035"/>
      <c r="BL54" s="1035"/>
      <c r="BM54" s="1035"/>
      <c r="BN54" s="1035"/>
      <c r="BO54" s="1035"/>
      <c r="BP54" s="1035"/>
      <c r="BQ54" s="1035"/>
      <c r="BR54" s="1035"/>
      <c r="BS54" s="1036"/>
      <c r="BT54" s="1037"/>
      <c r="BU54" s="1037"/>
      <c r="BV54" s="1037"/>
      <c r="BW54" s="1037"/>
      <c r="BX54" s="1036"/>
      <c r="BY54" s="1036"/>
      <c r="BZ54" s="1036"/>
      <c r="CA54" s="1036"/>
      <c r="CB54" s="1037"/>
      <c r="CC54" s="1037"/>
      <c r="CD54" s="1037"/>
      <c r="CE54" s="1037"/>
    </row>
    <row r="55" spans="1:83">
      <c r="A55" s="480" t="s">
        <v>27</v>
      </c>
      <c r="B55" s="7">
        <v>6124</v>
      </c>
      <c r="C55" s="7">
        <v>7529.5</v>
      </c>
      <c r="D55" s="7">
        <v>8876.6</v>
      </c>
      <c r="E55" s="7">
        <v>10361.9</v>
      </c>
      <c r="F55" s="7">
        <v>11869.1</v>
      </c>
      <c r="G55" s="7">
        <v>13227.5</v>
      </c>
      <c r="H55" s="7">
        <v>17911.5</v>
      </c>
      <c r="I55" s="7">
        <v>22380</v>
      </c>
      <c r="J55" s="7">
        <v>19491.8</v>
      </c>
      <c r="K55" s="7">
        <v>27142.9</v>
      </c>
      <c r="L55" s="7">
        <v>35405.9</v>
      </c>
      <c r="M55" s="7">
        <v>49812.1</v>
      </c>
      <c r="N55" s="7">
        <v>74057.600000000006</v>
      </c>
      <c r="O55" s="7">
        <v>88504.6</v>
      </c>
      <c r="P55" s="7">
        <v>111254.8</v>
      </c>
      <c r="Q55" s="7">
        <v>134756.1</v>
      </c>
      <c r="R55" s="7">
        <v>154633.20000000001</v>
      </c>
      <c r="S55" s="7">
        <v>198337.4</v>
      </c>
      <c r="T55" s="7">
        <v>298908.09999999998</v>
      </c>
      <c r="U55" s="8">
        <v>386395.7</v>
      </c>
      <c r="V55" s="480" t="s">
        <v>27</v>
      </c>
      <c r="W55" s="10">
        <v>499161.5</v>
      </c>
      <c r="X55" s="10">
        <v>653241.19999999995</v>
      </c>
      <c r="Y55" s="10">
        <v>759632.5</v>
      </c>
      <c r="Z55" s="10">
        <v>932930.10000000009</v>
      </c>
      <c r="AA55" s="7">
        <v>1089450.28</v>
      </c>
      <c r="AB55" s="20">
        <v>1747252.7632575002</v>
      </c>
      <c r="AC55" s="20">
        <v>2693554.3364248592</v>
      </c>
      <c r="AD55" s="20">
        <v>4309523.0556881195</v>
      </c>
      <c r="AE55" s="7">
        <v>5763511.2153961603</v>
      </c>
      <c r="AF55" s="875">
        <v>5954260.4522725996</v>
      </c>
      <c r="AG55" s="480" t="s">
        <v>27</v>
      </c>
      <c r="AH55" s="7">
        <v>6229106.6060267594</v>
      </c>
      <c r="AI55" s="7">
        <v>6534832.1723704999</v>
      </c>
      <c r="AJ55" s="7">
        <v>6615820.2023807494</v>
      </c>
      <c r="AK55" s="7">
        <v>6531913.0086532207</v>
      </c>
      <c r="AL55" s="1430">
        <v>6747988.6838776506</v>
      </c>
      <c r="AM55" s="7">
        <v>6883438.6474090302</v>
      </c>
      <c r="AN55" s="7">
        <v>7672388.9987465506</v>
      </c>
      <c r="AO55" s="7">
        <v>8062104.8126581004</v>
      </c>
      <c r="AP55" s="1324"/>
      <c r="AQ55" s="1324"/>
      <c r="AR55" s="1324"/>
      <c r="AS55" s="1324"/>
      <c r="AT55" s="1061"/>
      <c r="AU55" s="1055"/>
      <c r="AV55" s="1055"/>
      <c r="AW55" s="1055"/>
      <c r="AX55" s="1055"/>
      <c r="AY55" s="1085"/>
      <c r="AZ55" s="1085"/>
      <c r="BA55" s="1085"/>
      <c r="BB55" s="1085"/>
      <c r="BC55" s="1072"/>
      <c r="BD55" s="1072"/>
      <c r="BE55" s="1072"/>
      <c r="BF55" s="1072"/>
      <c r="BG55" s="1028"/>
      <c r="BH55" s="1028"/>
      <c r="BI55" s="1028"/>
      <c r="BJ55" s="1028"/>
      <c r="BK55" s="1035"/>
      <c r="BL55" s="1035"/>
      <c r="BM55" s="1035"/>
      <c r="BN55" s="1035"/>
      <c r="BO55" s="1035"/>
      <c r="BP55" s="1035"/>
      <c r="BQ55" s="1035"/>
      <c r="BR55" s="1035"/>
      <c r="BS55" s="1036"/>
      <c r="BT55" s="1037"/>
      <c r="BU55" s="1037"/>
      <c r="BV55" s="1037"/>
      <c r="BW55" s="1037"/>
      <c r="BX55" s="1036"/>
      <c r="BY55" s="1036"/>
      <c r="BZ55" s="1036"/>
      <c r="CA55" s="1036"/>
      <c r="CB55" s="1037"/>
      <c r="CC55" s="1037"/>
      <c r="CD55" s="1037"/>
      <c r="CE55" s="1037"/>
    </row>
    <row r="56" spans="1:83">
      <c r="A56" s="479" t="s">
        <v>28</v>
      </c>
      <c r="B56" s="7">
        <v>5796</v>
      </c>
      <c r="C56" s="7">
        <v>6838.2</v>
      </c>
      <c r="D56" s="7">
        <v>8082.9</v>
      </c>
      <c r="E56" s="7">
        <v>9391.2999999999993</v>
      </c>
      <c r="F56" s="7">
        <v>10550.9</v>
      </c>
      <c r="G56" s="7">
        <v>11487.8</v>
      </c>
      <c r="H56" s="7">
        <v>15088.7</v>
      </c>
      <c r="I56" s="7">
        <v>18397.2</v>
      </c>
      <c r="J56" s="7">
        <v>16976.900000000001</v>
      </c>
      <c r="K56" s="7">
        <v>23188.5</v>
      </c>
      <c r="L56" s="7">
        <v>30359.7</v>
      </c>
      <c r="M56" s="7">
        <v>41784.199999999997</v>
      </c>
      <c r="N56" s="7">
        <v>60530</v>
      </c>
      <c r="O56" s="7">
        <v>77188.800000000003</v>
      </c>
      <c r="P56" s="7">
        <v>99492.7</v>
      </c>
      <c r="Q56" s="7">
        <v>118455.8</v>
      </c>
      <c r="R56" s="7">
        <v>135791</v>
      </c>
      <c r="S56" s="7">
        <v>172051.4</v>
      </c>
      <c r="T56" s="7">
        <v>274198.8</v>
      </c>
      <c r="U56" s="8">
        <v>357103.1</v>
      </c>
      <c r="V56" s="479" t="s">
        <v>28</v>
      </c>
      <c r="W56" s="10">
        <v>499161.5</v>
      </c>
      <c r="X56" s="10">
        <v>653241.19999999995</v>
      </c>
      <c r="Y56" s="10">
        <v>759632.5</v>
      </c>
      <c r="Z56" s="10">
        <v>932930.10000000009</v>
      </c>
      <c r="AA56" s="7">
        <v>1089450.28</v>
      </c>
      <c r="AB56" s="9">
        <v>1747252.7632575002</v>
      </c>
      <c r="AC56" s="9">
        <v>2693554.3364248592</v>
      </c>
      <c r="AD56" s="9">
        <v>4309523.0556881195</v>
      </c>
      <c r="AE56" s="7">
        <v>5763511.2153961603</v>
      </c>
      <c r="AF56" s="875">
        <v>5954260.4522725996</v>
      </c>
      <c r="AG56" s="479" t="s">
        <v>28</v>
      </c>
      <c r="AH56" s="7">
        <v>6229106.6060267594</v>
      </c>
      <c r="AI56" s="7">
        <v>6534832.1723704999</v>
      </c>
      <c r="AJ56" s="7">
        <v>6615820.2023807494</v>
      </c>
      <c r="AK56" s="7">
        <v>6531913.0086532207</v>
      </c>
      <c r="AL56" s="1430">
        <v>6747988.6838776506</v>
      </c>
      <c r="AM56" s="7">
        <v>6883438.6474090302</v>
      </c>
      <c r="AN56" s="7">
        <v>7672388.9987465506</v>
      </c>
      <c r="AO56" s="7">
        <v>8062104.8126581004</v>
      </c>
      <c r="AP56" s="1324"/>
      <c r="AQ56" s="1324"/>
      <c r="AR56" s="1324"/>
      <c r="AS56" s="1324"/>
      <c r="AT56" s="1064"/>
      <c r="AU56" s="1055"/>
      <c r="AV56" s="1055"/>
      <c r="AW56" s="1055"/>
      <c r="AX56" s="1055"/>
      <c r="AY56" s="1085"/>
      <c r="AZ56" s="1085"/>
      <c r="BA56" s="1085"/>
      <c r="BB56" s="1085"/>
      <c r="BC56" s="1072"/>
      <c r="BD56" s="1072"/>
      <c r="BE56" s="1072"/>
      <c r="BF56" s="1072"/>
      <c r="BG56" s="1028"/>
      <c r="BH56" s="1028"/>
      <c r="BI56" s="1028"/>
      <c r="BJ56" s="1028"/>
      <c r="BK56" s="1035"/>
      <c r="BL56" s="1035"/>
      <c r="BM56" s="1035"/>
      <c r="BN56" s="1035"/>
      <c r="BO56" s="1035"/>
      <c r="BP56" s="1035"/>
      <c r="BQ56" s="1035"/>
      <c r="BR56" s="1035"/>
      <c r="BS56" s="1036"/>
      <c r="BT56" s="1037"/>
      <c r="BU56" s="1037"/>
      <c r="BV56" s="1037"/>
      <c r="BW56" s="1037"/>
      <c r="BX56" s="1036"/>
      <c r="BY56" s="1036"/>
      <c r="BZ56" s="1036"/>
      <c r="CA56" s="1036"/>
      <c r="CB56" s="1037"/>
      <c r="CC56" s="1037"/>
      <c r="CD56" s="1037"/>
      <c r="CE56" s="1037"/>
    </row>
    <row r="57" spans="1:83">
      <c r="A57" s="105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1051" t="s">
        <v>30</v>
      </c>
      <c r="W57" s="10">
        <v>47198.400000000001</v>
      </c>
      <c r="X57" s="10">
        <v>109037</v>
      </c>
      <c r="Y57" s="10">
        <v>122587.2</v>
      </c>
      <c r="Z57" s="10">
        <v>172538.3</v>
      </c>
      <c r="AA57" s="7">
        <v>188511.1</v>
      </c>
      <c r="AB57" s="9">
        <v>302380.03640657</v>
      </c>
      <c r="AC57" s="9">
        <v>474404.05442001001</v>
      </c>
      <c r="AD57" s="9">
        <v>924105.04958006996</v>
      </c>
      <c r="AE57" s="7">
        <v>1444327.07205311</v>
      </c>
      <c r="AF57" s="875">
        <v>1506291.5182938799</v>
      </c>
      <c r="AG57" s="1051" t="s">
        <v>30</v>
      </c>
      <c r="AH57" s="7">
        <v>1747470.3072589298</v>
      </c>
      <c r="AI57" s="7">
        <v>1986644.0579468301</v>
      </c>
      <c r="AJ57" s="7">
        <v>2039875.1661998001</v>
      </c>
      <c r="AK57" s="7">
        <v>1965520.9618868202</v>
      </c>
      <c r="AL57" s="1430">
        <v>2005491.0979084901</v>
      </c>
      <c r="AM57" s="7">
        <v>2068056.6375826201</v>
      </c>
      <c r="AN57" s="7">
        <v>2581340.4355903501</v>
      </c>
      <c r="AO57" s="7">
        <v>2726978.5948709501</v>
      </c>
      <c r="AP57" s="1324"/>
      <c r="AQ57" s="1324"/>
      <c r="AR57" s="1324"/>
      <c r="AS57" s="1324"/>
      <c r="AT57" s="1061"/>
      <c r="AU57" s="1055"/>
      <c r="AV57" s="1055"/>
      <c r="AW57" s="1055"/>
      <c r="AX57" s="1055"/>
      <c r="AY57" s="1091"/>
      <c r="AZ57" s="1091"/>
      <c r="BA57" s="1091"/>
      <c r="BB57" s="1091"/>
      <c r="BC57" s="1078"/>
      <c r="BD57" s="1078"/>
      <c r="BE57" s="1078"/>
      <c r="BF57" s="1078"/>
      <c r="BG57" s="1033"/>
      <c r="BH57" s="1033"/>
      <c r="BI57" s="1033"/>
      <c r="BJ57" s="1033"/>
      <c r="BK57" s="1035"/>
      <c r="BL57" s="1035"/>
      <c r="BM57" s="1035"/>
      <c r="BN57" s="1035"/>
      <c r="BO57" s="1035"/>
      <c r="BP57" s="1035"/>
      <c r="BQ57" s="1035"/>
      <c r="BR57" s="1035"/>
      <c r="BS57" s="1036"/>
      <c r="BT57" s="1037"/>
      <c r="BU57" s="1037"/>
      <c r="BV57" s="1037"/>
      <c r="BW57" s="1037"/>
      <c r="BX57" s="1036"/>
      <c r="BY57" s="1036"/>
      <c r="BZ57" s="1036"/>
      <c r="CA57" s="1036"/>
      <c r="CB57" s="1037"/>
      <c r="CC57" s="1037"/>
      <c r="CD57" s="1037"/>
      <c r="CE57" s="1037"/>
    </row>
    <row r="58" spans="1:83">
      <c r="A58" s="479" t="s">
        <v>29</v>
      </c>
      <c r="B58" s="7">
        <v>328</v>
      </c>
      <c r="C58" s="7">
        <v>691.3</v>
      </c>
      <c r="D58" s="7">
        <v>793.7</v>
      </c>
      <c r="E58" s="7">
        <v>970.6</v>
      </c>
      <c r="F58" s="7">
        <v>1318.2</v>
      </c>
      <c r="G58" s="7">
        <v>1739.7</v>
      </c>
      <c r="H58" s="7">
        <v>2822.8</v>
      </c>
      <c r="I58" s="7">
        <v>3982.8</v>
      </c>
      <c r="J58" s="7">
        <v>2514.9</v>
      </c>
      <c r="K58" s="7">
        <v>3954.4</v>
      </c>
      <c r="L58" s="7">
        <v>5046.2</v>
      </c>
      <c r="M58" s="7">
        <v>8027.9</v>
      </c>
      <c r="N58" s="7">
        <v>13527.6</v>
      </c>
      <c r="O58" s="7">
        <v>11315.8</v>
      </c>
      <c r="P58" s="7">
        <v>11762.1</v>
      </c>
      <c r="Q58" s="7">
        <v>16300.3</v>
      </c>
      <c r="R58" s="7">
        <v>18842.2</v>
      </c>
      <c r="S58" s="7">
        <v>26286</v>
      </c>
      <c r="T58" s="7">
        <v>24709.3</v>
      </c>
      <c r="U58" s="8">
        <v>29292.6</v>
      </c>
      <c r="V58" s="479" t="s">
        <v>29</v>
      </c>
      <c r="W58" s="10"/>
      <c r="X58" s="10"/>
      <c r="Y58" s="10"/>
      <c r="Z58" s="10"/>
      <c r="AA58" s="7"/>
      <c r="AB58" s="9"/>
      <c r="AC58" s="9"/>
      <c r="AD58" s="9"/>
      <c r="AE58" s="10"/>
      <c r="AF58" s="876"/>
      <c r="AG58" s="479" t="s">
        <v>29</v>
      </c>
      <c r="AH58" s="10"/>
      <c r="AI58" s="10"/>
      <c r="AJ58" s="10"/>
      <c r="AK58" s="10"/>
      <c r="AL58" s="1431"/>
      <c r="AM58" s="10"/>
      <c r="AN58" s="10"/>
      <c r="AO58" s="10"/>
      <c r="AP58" s="1324"/>
      <c r="AQ58" s="1324"/>
      <c r="AR58" s="1324"/>
      <c r="AS58" s="1324"/>
      <c r="AT58" s="1061"/>
      <c r="AU58" s="1055"/>
      <c r="AV58" s="1055"/>
      <c r="AW58" s="1055"/>
      <c r="AX58" s="1055"/>
      <c r="AY58" s="1085"/>
      <c r="AZ58" s="1085"/>
      <c r="BA58" s="1085"/>
      <c r="BB58" s="1085"/>
      <c r="BC58" s="1072"/>
      <c r="BD58" s="1072"/>
      <c r="BE58" s="1072"/>
      <c r="BF58" s="1072"/>
      <c r="BG58" s="1028"/>
      <c r="BH58" s="1028"/>
      <c r="BI58" s="1028"/>
      <c r="BJ58" s="1028"/>
      <c r="BK58" s="1035"/>
      <c r="BL58" s="1035"/>
      <c r="BM58" s="1035"/>
      <c r="BN58" s="1035"/>
      <c r="BO58" s="1035"/>
      <c r="BP58" s="1035"/>
      <c r="BQ58" s="1035"/>
      <c r="BR58" s="1035"/>
      <c r="BS58" s="1036"/>
      <c r="BT58" s="1037"/>
      <c r="BU58" s="1037"/>
      <c r="BV58" s="1037"/>
      <c r="BW58" s="1037"/>
      <c r="BX58" s="1036"/>
      <c r="BY58" s="1036"/>
      <c r="BZ58" s="1036"/>
      <c r="CA58" s="1036"/>
      <c r="CB58" s="1037"/>
      <c r="CC58" s="1037"/>
      <c r="CD58" s="1037"/>
      <c r="CE58" s="1037"/>
    </row>
    <row r="59" spans="1:83">
      <c r="A59" s="1095" t="s">
        <v>1013</v>
      </c>
      <c r="B59" s="7">
        <v>122.4</v>
      </c>
      <c r="C59" s="7">
        <v>272.3</v>
      </c>
      <c r="D59" s="7">
        <v>484.7</v>
      </c>
      <c r="E59" s="7">
        <v>511</v>
      </c>
      <c r="F59" s="7">
        <v>530.5</v>
      </c>
      <c r="G59" s="7">
        <v>601.9</v>
      </c>
      <c r="H59" s="7">
        <v>560.20000000000005</v>
      </c>
      <c r="I59" s="7">
        <v>834.8</v>
      </c>
      <c r="J59" s="7">
        <v>1294.4000000000001</v>
      </c>
      <c r="K59" s="7">
        <v>2363.4</v>
      </c>
      <c r="L59" s="7">
        <v>2022.2</v>
      </c>
      <c r="M59" s="7">
        <v>3303.1</v>
      </c>
      <c r="N59" s="7">
        <v>5668.2</v>
      </c>
      <c r="O59" s="7">
        <v>9048.7999999999993</v>
      </c>
      <c r="P59" s="7">
        <v>6094.2</v>
      </c>
      <c r="Q59" s="7">
        <v>8113</v>
      </c>
      <c r="R59" s="7">
        <v>6475.2</v>
      </c>
      <c r="S59" s="7">
        <v>8724.4</v>
      </c>
      <c r="T59" s="7">
        <v>7746.8</v>
      </c>
      <c r="U59" s="8">
        <v>11952.7</v>
      </c>
      <c r="V59" s="1051" t="s">
        <v>30</v>
      </c>
      <c r="W59" s="10"/>
      <c r="X59" s="10"/>
      <c r="Y59" s="10"/>
      <c r="Z59" s="10"/>
      <c r="AA59" s="7"/>
      <c r="AB59" s="9"/>
      <c r="AC59" s="9"/>
      <c r="AD59" s="9"/>
      <c r="AE59" s="7"/>
      <c r="AF59" s="875"/>
      <c r="AG59" s="1051" t="s">
        <v>30</v>
      </c>
      <c r="AH59" s="7"/>
      <c r="AI59" s="7"/>
      <c r="AJ59" s="7"/>
      <c r="AK59" s="7"/>
      <c r="AL59" s="1431"/>
      <c r="AM59" s="10"/>
      <c r="AN59" s="10"/>
      <c r="AO59" s="10"/>
      <c r="AP59" s="1324"/>
      <c r="AQ59" s="1324"/>
      <c r="AR59" s="1324"/>
      <c r="AS59" s="1324"/>
      <c r="AT59" s="1061"/>
      <c r="AU59" s="1055"/>
      <c r="AV59" s="1055"/>
      <c r="AW59" s="1055"/>
      <c r="AX59" s="1055"/>
      <c r="AY59" s="1085"/>
      <c r="AZ59" s="1085"/>
      <c r="BA59" s="1085"/>
      <c r="BB59" s="1085"/>
      <c r="BC59" s="1072"/>
      <c r="BD59" s="1072"/>
      <c r="BE59" s="1072"/>
      <c r="BF59" s="1072"/>
      <c r="BG59" s="1028"/>
      <c r="BH59" s="1028"/>
      <c r="BI59" s="1028"/>
      <c r="BJ59" s="1028"/>
      <c r="BK59" s="1035"/>
      <c r="BL59" s="1035"/>
      <c r="BM59" s="1035"/>
      <c r="BN59" s="1035"/>
      <c r="BO59" s="1035"/>
      <c r="BP59" s="1035"/>
      <c r="BQ59" s="1035"/>
      <c r="BR59" s="1035"/>
      <c r="BS59" s="1036"/>
      <c r="BT59" s="1037"/>
      <c r="BU59" s="1037"/>
      <c r="BV59" s="1037"/>
      <c r="BW59" s="1037"/>
      <c r="BX59" s="1036"/>
      <c r="BY59" s="1036"/>
      <c r="BZ59" s="1036"/>
      <c r="CA59" s="1036"/>
      <c r="CB59" s="1037"/>
      <c r="CC59" s="1037"/>
      <c r="CD59" s="1037"/>
      <c r="CE59" s="1037"/>
    </row>
    <row r="60" spans="1:83">
      <c r="A60" s="47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0"/>
      <c r="V60" s="479"/>
      <c r="W60" s="10"/>
      <c r="X60" s="10"/>
      <c r="Y60" s="7"/>
      <c r="Z60" s="10"/>
      <c r="AA60" s="7"/>
      <c r="AB60" s="12"/>
      <c r="AC60" s="12"/>
      <c r="AD60" s="12"/>
      <c r="AE60" s="7"/>
      <c r="AF60" s="875"/>
      <c r="AG60" s="479" t="s">
        <v>1003</v>
      </c>
      <c r="AH60" s="7"/>
      <c r="AI60" s="7"/>
      <c r="AJ60" s="7"/>
      <c r="AK60" s="7"/>
      <c r="AL60" s="1430">
        <v>44.747</v>
      </c>
      <c r="AM60" s="7">
        <v>226.23055741000002</v>
      </c>
      <c r="AN60" s="7">
        <v>423.26400000000001</v>
      </c>
      <c r="AO60" s="7">
        <v>796.53470295</v>
      </c>
      <c r="AP60" s="1324"/>
      <c r="AQ60" s="1324"/>
      <c r="AR60" s="1324"/>
      <c r="AS60" s="1324"/>
      <c r="AT60" s="1061"/>
      <c r="AU60" s="1055"/>
      <c r="AV60" s="1055"/>
      <c r="AW60" s="1055"/>
      <c r="AX60" s="1055"/>
      <c r="AY60" s="1085"/>
      <c r="AZ60" s="1085"/>
      <c r="BA60" s="1085"/>
      <c r="BB60" s="1085"/>
      <c r="BC60" s="1072"/>
      <c r="BD60" s="1072"/>
      <c r="BE60" s="1072"/>
      <c r="BF60" s="1072"/>
      <c r="BG60" s="1028"/>
      <c r="BH60" s="1028"/>
      <c r="BI60" s="1028"/>
      <c r="BJ60" s="1028"/>
      <c r="BK60" s="1035"/>
      <c r="BL60" s="1035"/>
      <c r="BM60" s="1035"/>
      <c r="BN60" s="1035"/>
      <c r="BO60" s="1035"/>
      <c r="BP60" s="1035"/>
      <c r="BQ60" s="1035"/>
      <c r="BR60" s="1035"/>
      <c r="BS60" s="1036"/>
      <c r="BT60" s="1037"/>
      <c r="BU60" s="1037"/>
      <c r="BV60" s="1037"/>
      <c r="BW60" s="1037"/>
      <c r="BX60" s="1036"/>
      <c r="BY60" s="1036"/>
      <c r="BZ60" s="1036"/>
      <c r="CA60" s="1036"/>
      <c r="CB60" s="1037"/>
      <c r="CC60" s="1037"/>
      <c r="CD60" s="1037"/>
      <c r="CE60" s="1037"/>
    </row>
    <row r="61" spans="1:83">
      <c r="A61" s="105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0"/>
      <c r="V61" s="479"/>
      <c r="W61" s="10"/>
      <c r="X61" s="10"/>
      <c r="Y61" s="7"/>
      <c r="Z61" s="10"/>
      <c r="AA61" s="7"/>
      <c r="AB61" s="12"/>
      <c r="AC61" s="12"/>
      <c r="AD61" s="12"/>
      <c r="AE61" s="7"/>
      <c r="AF61" s="875"/>
      <c r="AG61" s="479" t="s">
        <v>30</v>
      </c>
      <c r="AH61" s="7"/>
      <c r="AI61" s="7"/>
      <c r="AJ61" s="7"/>
      <c r="AK61" s="7"/>
      <c r="AL61" s="1434">
        <v>0</v>
      </c>
      <c r="AM61" s="20">
        <v>0</v>
      </c>
      <c r="AN61" s="20">
        <v>0</v>
      </c>
      <c r="AO61" s="20">
        <v>0</v>
      </c>
      <c r="AP61" s="1324"/>
      <c r="AQ61" s="1324"/>
      <c r="AR61" s="1324"/>
      <c r="AS61" s="1324"/>
      <c r="AT61" s="1061"/>
      <c r="AU61" s="1055"/>
      <c r="AV61" s="1055"/>
      <c r="AW61" s="1055"/>
      <c r="AX61" s="1055"/>
      <c r="AY61" s="1085"/>
      <c r="AZ61" s="1085"/>
      <c r="BA61" s="1085"/>
      <c r="BB61" s="1085"/>
      <c r="BC61" s="1072"/>
      <c r="BD61" s="1072"/>
      <c r="BE61" s="1072"/>
      <c r="BF61" s="1072"/>
      <c r="BG61" s="1028"/>
      <c r="BH61" s="1028"/>
      <c r="BI61" s="1028"/>
      <c r="BJ61" s="1028"/>
      <c r="BK61" s="1035"/>
      <c r="BL61" s="1035"/>
      <c r="BM61" s="1035"/>
      <c r="BN61" s="1035"/>
      <c r="BO61" s="1035"/>
      <c r="BP61" s="1035"/>
      <c r="BQ61" s="1035"/>
      <c r="BR61" s="1035"/>
      <c r="BS61" s="1036"/>
      <c r="BT61" s="1037"/>
      <c r="BU61" s="1037"/>
      <c r="BV61" s="1037"/>
      <c r="BW61" s="1037"/>
      <c r="BX61" s="1036"/>
      <c r="BY61" s="1036"/>
      <c r="BZ61" s="1036"/>
      <c r="CA61" s="1036"/>
      <c r="CB61" s="1037"/>
      <c r="CC61" s="1037"/>
      <c r="CD61" s="1037"/>
      <c r="CE61" s="1037"/>
    </row>
    <row r="62" spans="1:83">
      <c r="A62" s="47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0"/>
      <c r="V62" s="479"/>
      <c r="W62" s="10"/>
      <c r="X62" s="10"/>
      <c r="Y62" s="7"/>
      <c r="Z62" s="10"/>
      <c r="AA62" s="7"/>
      <c r="AB62" s="12"/>
      <c r="AC62" s="12"/>
      <c r="AD62" s="12"/>
      <c r="AE62" s="7"/>
      <c r="AF62" s="875"/>
      <c r="AG62" s="479"/>
      <c r="AH62" s="7"/>
      <c r="AI62" s="7"/>
      <c r="AJ62" s="7"/>
      <c r="AK62" s="7"/>
      <c r="AL62" s="1430"/>
      <c r="AM62" s="7"/>
      <c r="AN62" s="7"/>
      <c r="AO62" s="7"/>
      <c r="AP62" s="1324"/>
      <c r="AQ62" s="1324"/>
      <c r="AR62" s="1324"/>
      <c r="AS62" s="1324"/>
      <c r="AT62" s="1060"/>
      <c r="AU62" s="1055"/>
      <c r="AV62" s="1055"/>
      <c r="AW62" s="1055"/>
      <c r="AX62" s="1055"/>
      <c r="AY62" s="1085"/>
      <c r="AZ62" s="1085"/>
      <c r="BA62" s="1085"/>
      <c r="BB62" s="1085"/>
      <c r="BC62" s="1072"/>
      <c r="BD62" s="1072"/>
      <c r="BE62" s="1072"/>
      <c r="BF62" s="1072"/>
      <c r="BG62" s="1028"/>
      <c r="BH62" s="1028"/>
      <c r="BI62" s="1028"/>
      <c r="BJ62" s="1028"/>
      <c r="BK62" s="1035"/>
      <c r="BL62" s="1035"/>
      <c r="BM62" s="1035"/>
      <c r="BN62" s="1035"/>
      <c r="BO62" s="1035"/>
      <c r="BP62" s="1035"/>
      <c r="BQ62" s="1035"/>
      <c r="BR62" s="1035"/>
      <c r="BS62" s="1036"/>
      <c r="BT62" s="1037"/>
      <c r="BU62" s="1037"/>
      <c r="BV62" s="1037"/>
      <c r="BW62" s="1037"/>
      <c r="BX62" s="1036"/>
      <c r="BY62" s="1036"/>
      <c r="BZ62" s="1036"/>
      <c r="CA62" s="1036"/>
      <c r="CB62" s="1037"/>
      <c r="CC62" s="1037"/>
      <c r="CD62" s="1037"/>
      <c r="CE62" s="1037"/>
    </row>
    <row r="63" spans="1:83" ht="16.5" thickBot="1">
      <c r="A63" s="481" t="s">
        <v>31</v>
      </c>
      <c r="B63" s="22">
        <v>16161.7</v>
      </c>
      <c r="C63" s="22">
        <v>18093.599999999999</v>
      </c>
      <c r="D63" s="22">
        <v>20879.099999999999</v>
      </c>
      <c r="E63" s="22">
        <v>23370</v>
      </c>
      <c r="F63" s="22">
        <v>26277.599999999999</v>
      </c>
      <c r="G63" s="22">
        <v>27389.8</v>
      </c>
      <c r="H63" s="23">
        <v>33667.4</v>
      </c>
      <c r="I63" s="23">
        <v>45446.9</v>
      </c>
      <c r="J63" s="23">
        <v>47055</v>
      </c>
      <c r="K63" s="23">
        <v>68662.5</v>
      </c>
      <c r="L63" s="23">
        <v>87499.8</v>
      </c>
      <c r="M63" s="23">
        <v>129085.47462571001</v>
      </c>
      <c r="N63" s="23">
        <v>198479.20318588999</v>
      </c>
      <c r="O63" s="23">
        <v>266944.88646651001</v>
      </c>
      <c r="P63" s="23">
        <v>318763.46635389002</v>
      </c>
      <c r="Q63" s="23">
        <v>370333.52547017997</v>
      </c>
      <c r="R63" s="23">
        <v>429731.33053988003</v>
      </c>
      <c r="S63" s="23">
        <v>525637.80000000005</v>
      </c>
      <c r="T63" s="23">
        <v>699733.70472530997</v>
      </c>
      <c r="U63" s="23">
        <v>1036079.54657685</v>
      </c>
      <c r="V63" s="481" t="s">
        <v>31</v>
      </c>
      <c r="W63" s="23">
        <v>1315869.1464152201</v>
      </c>
      <c r="X63" s="23">
        <v>1599494.5999999999</v>
      </c>
      <c r="Y63" s="23">
        <v>1985191.8329999999</v>
      </c>
      <c r="Z63" s="23">
        <v>2263587.8801293303</v>
      </c>
      <c r="AA63" s="23">
        <v>2814846.0791199999</v>
      </c>
      <c r="AB63" s="23">
        <v>4027901.6962419306</v>
      </c>
      <c r="AC63" s="23">
        <v>5809826.4806303401</v>
      </c>
      <c r="AD63" s="23">
        <v>9166835.305064559</v>
      </c>
      <c r="AE63" s="23">
        <v>10780627.142545</v>
      </c>
      <c r="AF63" s="878">
        <v>11525530.341864239</v>
      </c>
      <c r="AG63" s="481" t="s">
        <v>31</v>
      </c>
      <c r="AH63" s="23">
        <v>11653623.806210142</v>
      </c>
      <c r="AI63" s="23">
        <v>12172096.71063769</v>
      </c>
      <c r="AJ63" s="23">
        <v>12618080.334928099</v>
      </c>
      <c r="AK63" s="23">
        <v>13303494.497339509</v>
      </c>
      <c r="AL63" s="1436">
        <v>13270973.805136699</v>
      </c>
      <c r="AM63" s="23">
        <v>13483059.41369551</v>
      </c>
      <c r="AN63" s="23">
        <v>14065267.131838962</v>
      </c>
      <c r="AO63" s="23">
        <v>15483847.532113072</v>
      </c>
      <c r="AP63" s="1324"/>
      <c r="AQ63" s="1324"/>
      <c r="AR63" s="1324"/>
      <c r="AS63" s="1324"/>
      <c r="AU63" s="1055"/>
      <c r="AV63" s="1055"/>
      <c r="AW63" s="1055"/>
      <c r="AX63" s="1055"/>
      <c r="AY63" s="1084"/>
      <c r="AZ63" s="1084"/>
      <c r="BA63" s="1084"/>
      <c r="BB63" s="1084"/>
      <c r="BC63" s="1071"/>
      <c r="BD63" s="1071"/>
      <c r="BE63" s="1071"/>
      <c r="BF63" s="1071"/>
      <c r="BG63" s="1027"/>
      <c r="BH63" s="1027"/>
      <c r="BI63" s="1027"/>
      <c r="BJ63" s="1027"/>
      <c r="BK63" s="1035"/>
      <c r="BL63" s="1035"/>
      <c r="BM63" s="1035"/>
      <c r="BN63" s="1035"/>
      <c r="BO63" s="1035"/>
      <c r="BP63" s="1035"/>
      <c r="BQ63" s="1035"/>
      <c r="BR63" s="1035"/>
      <c r="BS63" s="1036"/>
      <c r="BT63" s="1037"/>
      <c r="BU63" s="1037"/>
      <c r="BV63" s="1037"/>
      <c r="BW63" s="1037"/>
      <c r="BX63" s="1036"/>
      <c r="BY63" s="1036"/>
      <c r="BZ63" s="1036"/>
      <c r="CA63" s="1036"/>
      <c r="CB63" s="1037"/>
      <c r="CC63" s="1037"/>
      <c r="CD63" s="1037"/>
      <c r="CE63" s="1037"/>
    </row>
    <row r="64" spans="1:83" s="1377" customFormat="1">
      <c r="A64" s="445" t="s">
        <v>32</v>
      </c>
      <c r="B64" s="1368"/>
      <c r="C64" s="1368"/>
      <c r="D64" s="1368"/>
      <c r="E64" s="1368"/>
      <c r="F64" s="1368"/>
      <c r="G64" s="1368"/>
      <c r="H64" s="1368"/>
      <c r="I64" s="1368"/>
      <c r="J64" s="1368"/>
      <c r="K64" s="1368"/>
      <c r="L64" s="1368"/>
      <c r="M64" s="1368"/>
      <c r="N64" s="1368"/>
      <c r="O64" s="1368"/>
      <c r="P64" s="1368"/>
      <c r="Q64" s="1368"/>
      <c r="R64" s="1368"/>
      <c r="S64" s="1368"/>
      <c r="T64" s="1368"/>
      <c r="U64" s="1368"/>
      <c r="V64" s="445" t="s">
        <v>32</v>
      </c>
      <c r="W64" s="1368"/>
      <c r="X64" s="1369"/>
      <c r="Y64" s="1369"/>
      <c r="Z64" s="1369"/>
      <c r="AA64" s="1369"/>
      <c r="AB64" s="445"/>
      <c r="AC64" s="445"/>
      <c r="AD64" s="445"/>
      <c r="AE64" s="1370"/>
      <c r="AF64" s="1370"/>
      <c r="AG64" s="445" t="s">
        <v>32</v>
      </c>
      <c r="AH64" s="1371"/>
      <c r="AI64" s="1371"/>
      <c r="AJ64" s="1371"/>
      <c r="AK64" s="1371"/>
      <c r="AL64" s="1371"/>
      <c r="AM64" s="1371"/>
      <c r="AN64" s="1371"/>
      <c r="AO64" s="1371"/>
      <c r="AP64" s="1372"/>
      <c r="AQ64" s="1372"/>
      <c r="AR64" s="1372"/>
      <c r="AS64" s="1372"/>
      <c r="AT64" s="1373"/>
      <c r="AU64" s="1374"/>
      <c r="AV64" s="1374"/>
      <c r="AW64" s="1374"/>
      <c r="AX64" s="1374"/>
      <c r="AY64" s="1375"/>
      <c r="AZ64" s="1375"/>
      <c r="BA64" s="1375"/>
      <c r="BB64" s="1375"/>
      <c r="BC64" s="1376"/>
      <c r="BD64" s="1376"/>
      <c r="BE64" s="1376"/>
      <c r="BF64" s="1376"/>
    </row>
    <row r="65" spans="1:58" s="1377" customFormat="1">
      <c r="A65" s="445" t="s">
        <v>1089</v>
      </c>
      <c r="B65" s="1368"/>
      <c r="C65" s="1368"/>
      <c r="D65" s="1368"/>
      <c r="E65" s="1368"/>
      <c r="F65" s="1368"/>
      <c r="G65" s="1368"/>
      <c r="H65" s="1368"/>
      <c r="I65" s="1368"/>
      <c r="J65" s="1368"/>
      <c r="K65" s="1368"/>
      <c r="L65" s="1368"/>
      <c r="M65" s="1368"/>
      <c r="N65" s="1368"/>
      <c r="O65" s="1368"/>
      <c r="P65" s="1368"/>
      <c r="Q65" s="1368"/>
      <c r="R65" s="1368"/>
      <c r="S65" s="1368"/>
      <c r="T65" s="1368"/>
      <c r="U65" s="1368"/>
      <c r="V65" s="445" t="s">
        <v>1089</v>
      </c>
      <c r="W65" s="1378"/>
      <c r="X65" s="1369"/>
      <c r="Y65" s="1379"/>
      <c r="Z65" s="1369"/>
      <c r="AA65" s="1369"/>
      <c r="AB65" s="445"/>
      <c r="AC65" s="1370"/>
      <c r="AD65" s="1370"/>
      <c r="AE65" s="1370"/>
      <c r="AF65" s="1370"/>
      <c r="AG65" s="445" t="s">
        <v>1089</v>
      </c>
      <c r="AH65" s="1370"/>
      <c r="AI65" s="1380"/>
      <c r="AJ65" s="1381"/>
      <c r="AK65" s="1380"/>
      <c r="AL65" s="1370"/>
      <c r="AM65" s="1380"/>
      <c r="AN65" s="1381"/>
      <c r="AO65" s="1380"/>
      <c r="AP65" s="1372"/>
      <c r="AQ65" s="1372"/>
      <c r="AR65" s="1372"/>
      <c r="AS65" s="1372"/>
      <c r="AT65" s="1373"/>
      <c r="AU65" s="1382"/>
      <c r="AV65" s="1382"/>
      <c r="AW65" s="1382"/>
      <c r="AX65" s="1382"/>
      <c r="AY65" s="1375"/>
      <c r="AZ65" s="1375"/>
      <c r="BA65" s="1375"/>
      <c r="BB65" s="1375"/>
      <c r="BC65" s="1376"/>
      <c r="BD65" s="1376"/>
      <c r="BE65" s="1376"/>
      <c r="BF65" s="1376"/>
    </row>
    <row r="66" spans="1:58" s="1377" customFormat="1">
      <c r="A66" s="445" t="s">
        <v>1090</v>
      </c>
      <c r="B66" s="1368"/>
      <c r="C66" s="1383"/>
      <c r="D66" s="1368"/>
      <c r="E66" s="1368"/>
      <c r="F66" s="1368"/>
      <c r="G66" s="1368"/>
      <c r="H66" s="1368"/>
      <c r="I66" s="1368"/>
      <c r="J66" s="1368"/>
      <c r="K66" s="1368"/>
      <c r="L66" s="1368"/>
      <c r="M66" s="1368"/>
      <c r="N66" s="1368"/>
      <c r="O66" s="1368"/>
      <c r="P66" s="1368"/>
      <c r="Q66" s="1368"/>
      <c r="R66" s="1368"/>
      <c r="S66" s="1368"/>
      <c r="T66" s="1368"/>
      <c r="U66" s="1368"/>
      <c r="V66" s="445" t="s">
        <v>1090</v>
      </c>
      <c r="W66" s="1368"/>
      <c r="X66" s="1369"/>
      <c r="Y66" s="1379"/>
      <c r="Z66" s="1369"/>
      <c r="AA66" s="1369"/>
      <c r="AB66" s="445"/>
      <c r="AC66" s="1370"/>
      <c r="AD66" s="1370"/>
      <c r="AE66" s="1370"/>
      <c r="AF66" s="1370"/>
      <c r="AG66" s="1384" t="s">
        <v>1090</v>
      </c>
      <c r="AH66" s="1370"/>
      <c r="AI66" s="1370"/>
      <c r="AJ66" s="1370"/>
      <c r="AK66" s="1370"/>
      <c r="AL66" s="1370"/>
      <c r="AM66" s="1370"/>
      <c r="AN66" s="1370"/>
      <c r="AO66" s="1370"/>
      <c r="AP66" s="1372"/>
      <c r="AQ66" s="1372"/>
      <c r="AR66" s="1372"/>
      <c r="AS66" s="1372"/>
      <c r="AT66" s="1373"/>
      <c r="AU66" s="1382"/>
      <c r="AV66" s="1382"/>
      <c r="AW66" s="1382"/>
      <c r="AX66" s="1382"/>
      <c r="AY66" s="1375"/>
      <c r="AZ66" s="1375"/>
      <c r="BA66" s="1375"/>
      <c r="BB66" s="1375"/>
      <c r="BC66" s="1376"/>
      <c r="BD66" s="1376"/>
      <c r="BE66" s="1385"/>
      <c r="BF66" s="1385"/>
    </row>
    <row r="67" spans="1:58" s="1377" customFormat="1">
      <c r="A67" s="445" t="s">
        <v>33</v>
      </c>
      <c r="B67" s="1368"/>
      <c r="C67" s="1383"/>
      <c r="D67" s="1368"/>
      <c r="E67" s="1368"/>
      <c r="F67" s="1368"/>
      <c r="G67" s="1368"/>
      <c r="H67" s="1368"/>
      <c r="I67" s="1368"/>
      <c r="J67" s="1368"/>
      <c r="K67" s="1368"/>
      <c r="L67" s="1368"/>
      <c r="M67" s="1368"/>
      <c r="N67" s="1368"/>
      <c r="O67" s="1368"/>
      <c r="P67" s="1368"/>
      <c r="Q67" s="1368"/>
      <c r="R67" s="1368"/>
      <c r="S67" s="1368"/>
      <c r="T67" s="1368"/>
      <c r="U67" s="1368"/>
      <c r="V67" s="445" t="s">
        <v>33</v>
      </c>
      <c r="W67" s="1368"/>
      <c r="X67" s="1369"/>
      <c r="Y67" s="1379"/>
      <c r="Z67" s="1369"/>
      <c r="AA67" s="1369"/>
      <c r="AB67" s="445"/>
      <c r="AC67" s="1370"/>
      <c r="AD67" s="1370"/>
      <c r="AE67" s="1370"/>
      <c r="AF67" s="1370"/>
      <c r="AG67" s="1384" t="s">
        <v>1097</v>
      </c>
      <c r="AH67" s="1370"/>
      <c r="AI67" s="1370"/>
      <c r="AJ67" s="1370"/>
      <c r="AK67" s="1370"/>
      <c r="AL67" s="1370"/>
      <c r="AM67" s="1370"/>
      <c r="AN67" s="1370"/>
      <c r="AO67" s="1370"/>
      <c r="AP67" s="1386"/>
      <c r="AQ67" s="1386"/>
      <c r="AR67" s="1386"/>
      <c r="AS67" s="1386"/>
      <c r="AT67" s="1373"/>
      <c r="AU67" s="1382"/>
      <c r="AV67" s="1382"/>
      <c r="AW67" s="1382"/>
      <c r="AX67" s="1382"/>
      <c r="AY67" s="1375"/>
      <c r="AZ67" s="1375"/>
      <c r="BA67" s="1375"/>
      <c r="BB67" s="1375"/>
      <c r="BC67" s="1376"/>
      <c r="BD67" s="1376"/>
      <c r="BE67" s="1387"/>
      <c r="BF67" s="1387"/>
    </row>
    <row r="68" spans="1:58" s="1377" customFormat="1">
      <c r="A68" s="472" t="s">
        <v>841</v>
      </c>
      <c r="B68" s="1368"/>
      <c r="C68" s="1368"/>
      <c r="D68" s="1368"/>
      <c r="E68" s="1368"/>
      <c r="F68" s="1368"/>
      <c r="G68" s="1368"/>
      <c r="H68" s="1368"/>
      <c r="I68" s="1368"/>
      <c r="J68" s="1368"/>
      <c r="K68" s="1368"/>
      <c r="L68" s="1368"/>
      <c r="M68" s="1368"/>
      <c r="N68" s="1368"/>
      <c r="O68" s="1368"/>
      <c r="P68" s="1368"/>
      <c r="Q68" s="1368"/>
      <c r="R68" s="1368"/>
      <c r="S68" s="1368"/>
      <c r="T68" s="1368"/>
      <c r="U68" s="1368"/>
      <c r="V68" s="472" t="s">
        <v>841</v>
      </c>
      <c r="W68" s="1368"/>
      <c r="X68" s="1369"/>
      <c r="Y68" s="1379"/>
      <c r="Z68" s="1369"/>
      <c r="AA68" s="1369"/>
      <c r="AB68" s="445"/>
      <c r="AC68" s="445"/>
      <c r="AD68" s="445"/>
      <c r="AE68" s="1370"/>
      <c r="AF68" s="1370"/>
      <c r="AG68" s="445" t="s">
        <v>33</v>
      </c>
      <c r="AH68" s="1370"/>
      <c r="AI68" s="1370"/>
      <c r="AJ68" s="1370"/>
      <c r="AK68" s="1370"/>
      <c r="AL68" s="1370"/>
      <c r="AM68" s="1370"/>
      <c r="AN68" s="1370"/>
      <c r="AO68" s="1370"/>
      <c r="AP68" s="1373"/>
      <c r="AQ68" s="1373"/>
      <c r="AR68" s="1373"/>
      <c r="AS68" s="1373"/>
      <c r="AT68" s="1373"/>
      <c r="AU68" s="1382"/>
      <c r="AV68" s="1382"/>
      <c r="AW68" s="1382"/>
      <c r="AX68" s="1382"/>
      <c r="AY68" s="1375"/>
      <c r="AZ68" s="1375"/>
      <c r="BA68" s="1375"/>
      <c r="BB68" s="1375"/>
      <c r="BC68" s="1376"/>
      <c r="BD68" s="1376"/>
      <c r="BE68" s="1376"/>
      <c r="BF68" s="1376"/>
    </row>
    <row r="69" spans="1:58" s="1377" customFormat="1">
      <c r="AC69" s="1388"/>
      <c r="AD69" s="1388"/>
      <c r="AE69" s="1388"/>
      <c r="AF69" s="1388"/>
      <c r="AG69" s="472" t="s">
        <v>841</v>
      </c>
      <c r="AH69" s="1388"/>
      <c r="AI69" s="1388"/>
      <c r="AJ69" s="1388"/>
      <c r="AK69" s="1388"/>
      <c r="AL69" s="1388"/>
      <c r="AM69" s="1388"/>
      <c r="AN69" s="1388"/>
      <c r="AO69" s="1388"/>
      <c r="AP69" s="1389"/>
      <c r="AQ69" s="1389"/>
      <c r="AR69" s="1389"/>
      <c r="AS69" s="1389"/>
      <c r="AT69" s="1373"/>
      <c r="AU69" s="1382"/>
      <c r="AV69" s="1382"/>
      <c r="AW69" s="1382"/>
      <c r="AX69" s="1382"/>
      <c r="AY69" s="1375"/>
      <c r="AZ69" s="1375"/>
      <c r="BA69" s="1375"/>
      <c r="BB69" s="1375"/>
      <c r="BC69" s="1376"/>
      <c r="BD69" s="1376"/>
      <c r="BE69" s="1390"/>
      <c r="BF69" s="1390"/>
    </row>
    <row r="70" spans="1:58"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1325"/>
      <c r="AQ70" s="1325"/>
      <c r="AR70" s="1325"/>
      <c r="AS70" s="1325"/>
      <c r="BE70" s="1094"/>
      <c r="BF70" s="1094"/>
    </row>
    <row r="71" spans="1:58"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1325"/>
      <c r="AQ71" s="1325"/>
      <c r="AR71" s="1325"/>
      <c r="AS71" s="1325"/>
    </row>
    <row r="72" spans="1:58">
      <c r="AP72" s="1325"/>
      <c r="AQ72" s="1325"/>
      <c r="AR72" s="1325"/>
      <c r="AS72" s="1325"/>
    </row>
    <row r="73" spans="1:58"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1325"/>
      <c r="AQ73" s="1325"/>
      <c r="AR73" s="1325"/>
      <c r="AS73" s="1325"/>
    </row>
    <row r="74" spans="1:58"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1325"/>
      <c r="AQ74" s="1325"/>
      <c r="AR74" s="1325"/>
      <c r="AS74" s="1325"/>
    </row>
    <row r="75" spans="1:58"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1325"/>
      <c r="AQ75" s="1325"/>
      <c r="AR75" s="1325"/>
      <c r="AS75" s="1325"/>
    </row>
    <row r="76" spans="1:58">
      <c r="AP76" s="1325"/>
      <c r="AQ76" s="1325"/>
      <c r="AR76" s="1325"/>
      <c r="AS76" s="1325"/>
    </row>
    <row r="77" spans="1:58"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1325"/>
      <c r="AQ77" s="1325"/>
      <c r="AR77" s="1325"/>
      <c r="AS77" s="1325"/>
    </row>
    <row r="78" spans="1:58"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1325"/>
      <c r="AQ78" s="1325"/>
      <c r="AR78" s="1325"/>
      <c r="AS78" s="1325"/>
    </row>
    <row r="79" spans="1:58"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1325"/>
      <c r="AQ79" s="1325"/>
      <c r="AR79" s="1325"/>
      <c r="AS79" s="1325"/>
    </row>
    <row r="80" spans="1:58">
      <c r="AC80" s="25"/>
      <c r="AD80" s="25"/>
      <c r="AP80" s="1325"/>
      <c r="AQ80" s="1325"/>
      <c r="AR80" s="1325"/>
      <c r="AS80" s="1325"/>
    </row>
    <row r="81" spans="29:45"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1325"/>
      <c r="AQ81" s="1325"/>
      <c r="AR81" s="1325"/>
      <c r="AS81" s="1325"/>
    </row>
    <row r="82" spans="29:45">
      <c r="AC82" s="25"/>
      <c r="AD82" s="25"/>
      <c r="AP82" s="1325"/>
      <c r="AQ82" s="1325"/>
      <c r="AR82" s="1325"/>
      <c r="AS82" s="1325"/>
    </row>
    <row r="83" spans="29:45"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1325"/>
      <c r="AQ83" s="1325"/>
      <c r="AR83" s="1325"/>
      <c r="AS83" s="1325"/>
    </row>
    <row r="84" spans="29:45">
      <c r="AC84" s="25"/>
      <c r="AD84" s="25"/>
      <c r="AP84" s="1325"/>
      <c r="AQ84" s="1325"/>
      <c r="AR84" s="1325"/>
      <c r="AS84" s="1325"/>
    </row>
    <row r="85" spans="29:45"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1325"/>
      <c r="AQ85" s="1325"/>
      <c r="AR85" s="1325"/>
      <c r="AS85" s="1325"/>
    </row>
    <row r="86" spans="29:45"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1325"/>
      <c r="AQ86" s="1325"/>
      <c r="AR86" s="1325"/>
      <c r="AS86" s="1325"/>
    </row>
    <row r="87" spans="29:45"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1325"/>
      <c r="AQ87" s="1325"/>
      <c r="AR87" s="1325"/>
      <c r="AS87" s="1325"/>
    </row>
    <row r="88" spans="29:45"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1325"/>
      <c r="AQ88" s="1325"/>
      <c r="AR88" s="1325"/>
      <c r="AS88" s="1325"/>
    </row>
    <row r="89" spans="29:45"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1325"/>
      <c r="AQ89" s="1325"/>
      <c r="AR89" s="1325"/>
      <c r="AS89" s="1325"/>
    </row>
    <row r="90" spans="29:45"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1325"/>
      <c r="AQ90" s="1325"/>
      <c r="AR90" s="1325"/>
      <c r="AS90" s="1325"/>
    </row>
    <row r="91" spans="29:45">
      <c r="AC91" s="27"/>
      <c r="AD91" s="27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1325"/>
      <c r="AQ91" s="1325"/>
      <c r="AR91" s="1325"/>
      <c r="AS91" s="1325"/>
    </row>
    <row r="92" spans="29:45">
      <c r="AC92" s="28"/>
      <c r="AD92" s="28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</row>
    <row r="93" spans="29:45">
      <c r="AC93" s="25"/>
      <c r="AD93" s="25"/>
    </row>
    <row r="94" spans="29:45"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</row>
    <row r="95" spans="29:45"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</row>
    <row r="96" spans="29:45"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9:41"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9:41"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</row>
    <row r="99" spans="29:41">
      <c r="AC99" s="25"/>
      <c r="AD99" s="25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</row>
    <row r="100" spans="29:41">
      <c r="AC100" s="25"/>
      <c r="AD100" s="25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</row>
    <row r="101" spans="29:41"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</row>
    <row r="102" spans="29:41"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</row>
    <row r="103" spans="29:41"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9:41">
      <c r="AC104" s="26"/>
      <c r="AD104" s="26"/>
    </row>
    <row r="105" spans="29:41">
      <c r="AC105" s="26"/>
      <c r="AD105" s="26"/>
    </row>
    <row r="106" spans="29:41"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</row>
    <row r="107" spans="29:41"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</row>
    <row r="108" spans="29:41"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9:41"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</row>
    <row r="110" spans="29:41"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9:41"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</row>
    <row r="112" spans="29:41"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</row>
    <row r="113" spans="31:41"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</row>
    <row r="115" spans="31:41"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</row>
  </sheetData>
  <mergeCells count="35"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U2:U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G2:AG3"/>
    <mergeCell ref="AH2:AK2"/>
    <mergeCell ref="AL2:AO2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</mergeCells>
  <pageMargins left="0.78" right="0.2" top="0.67" bottom="0" header="0.37" footer="0.36"/>
  <pageSetup paperSize="9" scale="47" orientation="portrait" r:id="rId1"/>
  <headerFooter alignWithMargins="0"/>
  <rowBreaks count="1" manualBreakCount="1">
    <brk id="70" max="72" man="1"/>
  </rowBreaks>
  <colBreaks count="5" manualBreakCount="5">
    <brk id="11" max="68" man="1"/>
    <brk id="21" max="68" man="1"/>
    <brk id="32" max="68" man="1"/>
    <brk id="46" max="69" man="1"/>
    <brk id="58" max="6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J226"/>
  <sheetViews>
    <sheetView view="pageBreakPreview" zoomScaleNormal="75" zoomScaleSheetLayoutView="100" workbookViewId="0">
      <pane xSplit="1" ySplit="5" topLeftCell="B32" activePane="bottomRight" state="frozen"/>
      <selection pane="topRight" activeCell="B1" sqref="B1"/>
      <selection pane="bottomLeft" activeCell="A6" sqref="A6"/>
      <selection pane="bottomRight" activeCell="D37" sqref="D37"/>
    </sheetView>
  </sheetViews>
  <sheetFormatPr defaultRowHeight="14.25"/>
  <cols>
    <col min="1" max="1" width="12.7109375" style="238" customWidth="1"/>
    <col min="2" max="2" width="15" style="45" customWidth="1"/>
    <col min="3" max="3" width="17" style="45" customWidth="1"/>
    <col min="4" max="4" width="14.5703125" style="45" customWidth="1"/>
    <col min="5" max="5" width="17.28515625" style="45" customWidth="1"/>
    <col min="6" max="6" width="14.5703125" style="45" customWidth="1"/>
    <col min="7" max="7" width="14.28515625" style="45" customWidth="1"/>
    <col min="8" max="8" width="15.7109375" style="45" customWidth="1"/>
    <col min="9" max="9" width="17.28515625" style="45" customWidth="1"/>
    <col min="10" max="10" width="5" style="45" bestFit="1" customWidth="1"/>
    <col min="11" max="16384" width="9.140625" style="45"/>
  </cols>
  <sheetData>
    <row r="1" spans="1:10" s="552" customFormat="1" ht="20.100000000000001" customHeight="1" thickBot="1">
      <c r="A1" s="560" t="s">
        <v>379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ht="15" customHeight="1">
      <c r="A2" s="101"/>
      <c r="B2" s="1568" t="s">
        <v>281</v>
      </c>
      <c r="C2" s="1566"/>
      <c r="D2" s="1566"/>
      <c r="E2" s="1569"/>
      <c r="F2" s="1568" t="s">
        <v>382</v>
      </c>
      <c r="G2" s="1566"/>
      <c r="H2" s="1566"/>
      <c r="I2" s="1566"/>
    </row>
    <row r="3" spans="1:10" ht="15" customHeight="1">
      <c r="A3" s="1333"/>
      <c r="B3" s="570" t="s">
        <v>383</v>
      </c>
      <c r="C3" s="1333"/>
      <c r="D3" s="1570" t="s">
        <v>857</v>
      </c>
      <c r="E3" s="1571"/>
      <c r="F3" s="1572" t="s">
        <v>1070</v>
      </c>
      <c r="G3" s="1573"/>
      <c r="H3" s="1573"/>
      <c r="I3" s="1573"/>
    </row>
    <row r="4" spans="1:10" ht="15" customHeight="1">
      <c r="A4" s="1333"/>
      <c r="B4" s="570" t="s">
        <v>384</v>
      </c>
      <c r="C4" s="1333" t="s">
        <v>385</v>
      </c>
      <c r="D4" s="1333" t="s">
        <v>380</v>
      </c>
      <c r="E4" s="571" t="s">
        <v>381</v>
      </c>
      <c r="F4" s="570"/>
      <c r="G4" s="1333"/>
      <c r="H4" s="1333"/>
      <c r="I4" s="1333" t="s">
        <v>386</v>
      </c>
    </row>
    <row r="5" spans="1:10" ht="15" customHeight="1" thickBot="1">
      <c r="A5" s="36" t="s">
        <v>36</v>
      </c>
      <c r="B5" s="572" t="s">
        <v>387</v>
      </c>
      <c r="C5" s="36" t="s">
        <v>388</v>
      </c>
      <c r="D5" s="36" t="s">
        <v>389</v>
      </c>
      <c r="E5" s="573" t="s">
        <v>389</v>
      </c>
      <c r="F5" s="572" t="s">
        <v>390</v>
      </c>
      <c r="G5" s="36" t="s">
        <v>391</v>
      </c>
      <c r="H5" s="36" t="s">
        <v>392</v>
      </c>
      <c r="I5" s="36" t="s">
        <v>393</v>
      </c>
    </row>
    <row r="6" spans="1:10" ht="15" customHeight="1">
      <c r="A6" s="1333">
        <v>1981</v>
      </c>
      <c r="B6" s="229">
        <v>6</v>
      </c>
      <c r="C6" s="230">
        <v>5</v>
      </c>
      <c r="D6" s="230">
        <v>5.5</v>
      </c>
      <c r="E6" s="230">
        <v>6</v>
      </c>
      <c r="F6" s="227">
        <v>5.5</v>
      </c>
      <c r="G6" s="228">
        <v>6</v>
      </c>
      <c r="H6" s="228">
        <v>6.25</v>
      </c>
      <c r="I6" s="228">
        <v>6.5</v>
      </c>
    </row>
    <row r="7" spans="1:10" ht="15" customHeight="1">
      <c r="A7" s="1333">
        <v>1982</v>
      </c>
      <c r="B7" s="229">
        <v>8</v>
      </c>
      <c r="C7" s="230">
        <v>7</v>
      </c>
      <c r="D7" s="230">
        <v>7.5</v>
      </c>
      <c r="E7" s="230">
        <v>8</v>
      </c>
      <c r="F7" s="227">
        <v>7.25</v>
      </c>
      <c r="G7" s="228">
        <v>7.5</v>
      </c>
      <c r="H7" s="228">
        <v>7.75</v>
      </c>
      <c r="I7" s="228">
        <v>8</v>
      </c>
    </row>
    <row r="8" spans="1:10" ht="15" customHeight="1">
      <c r="A8" s="1333">
        <v>1983</v>
      </c>
      <c r="B8" s="229">
        <v>8</v>
      </c>
      <c r="C8" s="230">
        <v>7</v>
      </c>
      <c r="D8" s="230">
        <v>7.5</v>
      </c>
      <c r="E8" s="230">
        <v>8</v>
      </c>
      <c r="F8" s="227">
        <v>7.25</v>
      </c>
      <c r="G8" s="228">
        <v>7.5</v>
      </c>
      <c r="H8" s="228">
        <v>7.75</v>
      </c>
      <c r="I8" s="228">
        <v>8</v>
      </c>
    </row>
    <row r="9" spans="1:10" ht="15" customHeight="1">
      <c r="A9" s="1333">
        <v>1984</v>
      </c>
      <c r="B9" s="229">
        <v>10</v>
      </c>
      <c r="C9" s="230">
        <v>8.5</v>
      </c>
      <c r="D9" s="230">
        <v>9</v>
      </c>
      <c r="E9" s="230">
        <v>9.5</v>
      </c>
      <c r="F9" s="227">
        <v>9.75</v>
      </c>
      <c r="G9" s="228">
        <v>9.5</v>
      </c>
      <c r="H9" s="228">
        <v>9.75</v>
      </c>
      <c r="I9" s="228">
        <v>10</v>
      </c>
    </row>
    <row r="10" spans="1:10" ht="15" customHeight="1">
      <c r="A10" s="1333">
        <v>1985</v>
      </c>
      <c r="B10" s="229">
        <v>10</v>
      </c>
      <c r="C10" s="230">
        <v>8.5</v>
      </c>
      <c r="D10" s="230">
        <v>9</v>
      </c>
      <c r="E10" s="230">
        <v>9.5</v>
      </c>
      <c r="F10" s="227">
        <v>9.25</v>
      </c>
      <c r="G10" s="228">
        <v>9.5</v>
      </c>
      <c r="H10" s="228">
        <v>9.75</v>
      </c>
      <c r="I10" s="228">
        <v>10</v>
      </c>
    </row>
    <row r="11" spans="1:10" ht="15" customHeight="1">
      <c r="A11" s="1333">
        <v>1986</v>
      </c>
      <c r="B11" s="229">
        <v>10</v>
      </c>
      <c r="C11" s="230">
        <v>8.5</v>
      </c>
      <c r="D11" s="230">
        <v>9</v>
      </c>
      <c r="E11" s="230">
        <v>9.5</v>
      </c>
      <c r="F11" s="227">
        <v>9.25</v>
      </c>
      <c r="G11" s="228">
        <v>9.5</v>
      </c>
      <c r="H11" s="228">
        <v>9.75</v>
      </c>
      <c r="I11" s="228">
        <v>10</v>
      </c>
    </row>
    <row r="12" spans="1:10" ht="15" customHeight="1">
      <c r="A12" s="1333">
        <v>1987</v>
      </c>
      <c r="B12" s="229">
        <v>12.75</v>
      </c>
      <c r="C12" s="230">
        <v>11.75</v>
      </c>
      <c r="D12" s="230">
        <v>12.25</v>
      </c>
      <c r="E12" s="230">
        <v>12.75</v>
      </c>
      <c r="F12" s="227">
        <v>14.9</v>
      </c>
      <c r="G12" s="228">
        <v>15.3</v>
      </c>
      <c r="H12" s="228">
        <v>15.1</v>
      </c>
      <c r="I12" s="228">
        <v>15.8</v>
      </c>
    </row>
    <row r="13" spans="1:10" ht="15" customHeight="1">
      <c r="A13" s="1333">
        <v>1988</v>
      </c>
      <c r="B13" s="229">
        <v>12.75</v>
      </c>
      <c r="C13" s="230">
        <v>11.75</v>
      </c>
      <c r="D13" s="230">
        <v>12.25</v>
      </c>
      <c r="E13" s="230">
        <v>12.75</v>
      </c>
      <c r="F13" s="227">
        <v>13.4</v>
      </c>
      <c r="G13" s="228">
        <v>12.1</v>
      </c>
      <c r="H13" s="228">
        <v>13.7</v>
      </c>
      <c r="I13" s="228">
        <v>14.3</v>
      </c>
    </row>
    <row r="14" spans="1:10" ht="15" customHeight="1">
      <c r="A14" s="1333">
        <v>1989</v>
      </c>
      <c r="B14" s="229">
        <v>18.5</v>
      </c>
      <c r="C14" s="230">
        <v>17.5</v>
      </c>
      <c r="D14" s="230">
        <v>16.38</v>
      </c>
      <c r="E14" s="230">
        <v>17.75</v>
      </c>
      <c r="F14" s="227">
        <v>18.899999999999999</v>
      </c>
      <c r="G14" s="228">
        <v>21.6</v>
      </c>
      <c r="H14" s="228">
        <v>21.4</v>
      </c>
      <c r="I14" s="228">
        <v>21.2</v>
      </c>
    </row>
    <row r="15" spans="1:10" ht="15" customHeight="1">
      <c r="A15" s="1333">
        <v>1990</v>
      </c>
      <c r="B15" s="229">
        <v>18.5</v>
      </c>
      <c r="C15" s="230">
        <v>17.5</v>
      </c>
      <c r="D15" s="230">
        <v>18.2</v>
      </c>
      <c r="E15" s="230">
        <v>18.5</v>
      </c>
      <c r="F15" s="227">
        <v>19.600000000000001</v>
      </c>
      <c r="G15" s="228">
        <v>20.5</v>
      </c>
      <c r="H15" s="228">
        <v>22.1</v>
      </c>
      <c r="I15" s="228">
        <v>23</v>
      </c>
    </row>
    <row r="16" spans="1:10" ht="15" customHeight="1">
      <c r="A16" s="1333">
        <v>1991</v>
      </c>
      <c r="B16" s="229">
        <v>14.5</v>
      </c>
      <c r="C16" s="230">
        <v>15</v>
      </c>
      <c r="D16" s="230">
        <v>15</v>
      </c>
      <c r="E16" s="230">
        <v>15.5</v>
      </c>
      <c r="F16" s="227">
        <v>15.71</v>
      </c>
      <c r="G16" s="228">
        <v>17.09</v>
      </c>
      <c r="H16" s="228">
        <v>20.100000000000001</v>
      </c>
      <c r="I16" s="228">
        <v>20.100000000000001</v>
      </c>
    </row>
    <row r="17" spans="1:10" ht="15" customHeight="1">
      <c r="A17" s="1333">
        <v>1992</v>
      </c>
      <c r="B17" s="229">
        <v>17.5</v>
      </c>
      <c r="C17" s="230">
        <v>21</v>
      </c>
      <c r="D17" s="230">
        <v>22</v>
      </c>
      <c r="E17" s="230">
        <v>23</v>
      </c>
      <c r="F17" s="227">
        <v>20.8</v>
      </c>
      <c r="G17" s="228">
        <v>22.3</v>
      </c>
      <c r="H17" s="228">
        <v>22.1</v>
      </c>
      <c r="I17" s="228">
        <v>20.5</v>
      </c>
    </row>
    <row r="18" spans="1:10" ht="15" customHeight="1">
      <c r="A18" s="1333">
        <v>1993</v>
      </c>
      <c r="B18" s="229">
        <v>26</v>
      </c>
      <c r="C18" s="230">
        <v>26.9</v>
      </c>
      <c r="D18" s="230">
        <v>27.4</v>
      </c>
      <c r="E18" s="230">
        <v>27.8</v>
      </c>
      <c r="F18" s="227">
        <v>23.6</v>
      </c>
      <c r="G18" s="228">
        <v>23.26</v>
      </c>
      <c r="H18" s="228">
        <v>23.99</v>
      </c>
      <c r="I18" s="228">
        <v>28.02</v>
      </c>
    </row>
    <row r="19" spans="1:10" ht="15" customHeight="1">
      <c r="A19" s="1333">
        <v>1994</v>
      </c>
      <c r="B19" s="229">
        <v>13.5</v>
      </c>
      <c r="C19" s="230">
        <v>12.5</v>
      </c>
      <c r="D19" s="230">
        <v>13</v>
      </c>
      <c r="E19" s="230">
        <v>13</v>
      </c>
      <c r="F19" s="227">
        <v>15</v>
      </c>
      <c r="G19" s="228">
        <v>15</v>
      </c>
      <c r="H19" s="228">
        <v>15</v>
      </c>
      <c r="I19" s="228">
        <v>15</v>
      </c>
    </row>
    <row r="20" spans="1:10" ht="15" customHeight="1">
      <c r="A20" s="1333">
        <v>1995</v>
      </c>
      <c r="B20" s="229">
        <v>13.5</v>
      </c>
      <c r="C20" s="230">
        <v>12.5</v>
      </c>
      <c r="D20" s="230">
        <v>13</v>
      </c>
      <c r="E20" s="230">
        <v>13.5</v>
      </c>
      <c r="F20" s="227">
        <v>13.62</v>
      </c>
      <c r="G20" s="228">
        <v>13.65</v>
      </c>
      <c r="H20" s="228">
        <v>13.96</v>
      </c>
      <c r="I20" s="228">
        <v>14.27</v>
      </c>
    </row>
    <row r="21" spans="1:10" ht="15" customHeight="1">
      <c r="A21" s="1333">
        <v>1996</v>
      </c>
      <c r="B21" s="229">
        <v>13.5</v>
      </c>
      <c r="C21" s="230">
        <v>12.25</v>
      </c>
      <c r="D21" s="1334" t="s">
        <v>394</v>
      </c>
      <c r="E21" s="1334" t="s">
        <v>394</v>
      </c>
      <c r="F21" s="227">
        <v>12.9375</v>
      </c>
      <c r="G21" s="228">
        <v>13.2075</v>
      </c>
      <c r="H21" s="228">
        <v>13.43</v>
      </c>
      <c r="I21" s="228">
        <v>13.547499999999999</v>
      </c>
    </row>
    <row r="22" spans="1:10" ht="15" customHeight="1">
      <c r="A22" s="1333">
        <v>1997</v>
      </c>
      <c r="B22" s="229">
        <v>13.5</v>
      </c>
      <c r="C22" s="230">
        <v>12</v>
      </c>
      <c r="D22" s="1334" t="s">
        <v>394</v>
      </c>
      <c r="E22" s="1334" t="s">
        <v>394</v>
      </c>
      <c r="F22" s="227">
        <v>7.04</v>
      </c>
      <c r="G22" s="228">
        <v>7.4924999999999997</v>
      </c>
      <c r="H22" s="228">
        <v>7.4550000000000001</v>
      </c>
      <c r="I22" s="228">
        <v>7.4275000000000002</v>
      </c>
    </row>
    <row r="23" spans="1:10" ht="15" customHeight="1">
      <c r="A23" s="1333">
        <v>1998</v>
      </c>
      <c r="B23" s="229">
        <v>14.308066759388039</v>
      </c>
      <c r="C23" s="230">
        <v>12.950834492350486</v>
      </c>
      <c r="D23" s="1334" t="s">
        <v>394</v>
      </c>
      <c r="E23" s="1334" t="s">
        <v>394</v>
      </c>
      <c r="F23" s="227">
        <v>10.195</v>
      </c>
      <c r="G23" s="228">
        <v>10.4975</v>
      </c>
      <c r="H23" s="228">
        <v>9.98</v>
      </c>
      <c r="I23" s="228">
        <v>10.092499999999999</v>
      </c>
    </row>
    <row r="24" spans="1:10" ht="15" customHeight="1">
      <c r="A24" s="1333">
        <v>1999</v>
      </c>
      <c r="B24" s="229">
        <v>18</v>
      </c>
      <c r="C24" s="230">
        <v>17</v>
      </c>
      <c r="D24" s="1334" t="s">
        <v>394</v>
      </c>
      <c r="E24" s="1334" t="s">
        <v>394</v>
      </c>
      <c r="F24" s="227">
        <v>12.68</v>
      </c>
      <c r="G24" s="228">
        <v>12.75</v>
      </c>
      <c r="H24" s="228">
        <v>12.59</v>
      </c>
      <c r="I24" s="228">
        <v>14.3</v>
      </c>
    </row>
    <row r="25" spans="1:10" ht="15" customHeight="1">
      <c r="A25" s="1333">
        <v>2000</v>
      </c>
      <c r="B25" s="229">
        <v>13.5</v>
      </c>
      <c r="C25" s="230">
        <v>12</v>
      </c>
      <c r="D25" s="1334" t="s">
        <v>394</v>
      </c>
      <c r="E25" s="1334" t="s">
        <v>394</v>
      </c>
      <c r="F25" s="227">
        <v>10.6</v>
      </c>
      <c r="G25" s="228">
        <v>10.27</v>
      </c>
      <c r="H25" s="228">
        <v>10.67</v>
      </c>
      <c r="I25" s="228">
        <v>10.44</v>
      </c>
    </row>
    <row r="26" spans="1:10" ht="15" customHeight="1">
      <c r="A26" s="1333">
        <v>2001</v>
      </c>
      <c r="B26" s="229">
        <v>14.308066759388039</v>
      </c>
      <c r="C26" s="230">
        <v>12.950834492350486</v>
      </c>
      <c r="D26" s="1334" t="s">
        <v>394</v>
      </c>
      <c r="E26" s="1334" t="s">
        <v>394</v>
      </c>
      <c r="F26" s="227">
        <v>10.195</v>
      </c>
      <c r="G26" s="228">
        <v>10.4975</v>
      </c>
      <c r="H26" s="228">
        <v>9.98</v>
      </c>
      <c r="I26" s="228">
        <v>10.092499999999999</v>
      </c>
    </row>
    <row r="27" spans="1:10" ht="15" customHeight="1">
      <c r="A27" s="1333">
        <v>2002</v>
      </c>
      <c r="B27" s="229">
        <v>19</v>
      </c>
      <c r="C27" s="230">
        <v>18.88</v>
      </c>
      <c r="D27" s="1334" t="s">
        <v>394</v>
      </c>
      <c r="E27" s="1334" t="s">
        <v>394</v>
      </c>
      <c r="F27" s="227">
        <v>16.309999999999999</v>
      </c>
      <c r="G27" s="228">
        <v>16.989999999999998</v>
      </c>
      <c r="H27" s="228">
        <v>16.5</v>
      </c>
      <c r="I27" s="228">
        <v>15.57</v>
      </c>
    </row>
    <row r="28" spans="1:10" ht="15" customHeight="1">
      <c r="A28" s="1333">
        <v>2003</v>
      </c>
      <c r="B28" s="229">
        <v>15.75</v>
      </c>
      <c r="C28" s="228">
        <v>15.02</v>
      </c>
      <c r="D28" s="1334" t="s">
        <v>394</v>
      </c>
      <c r="E28" s="1334" t="s">
        <v>394</v>
      </c>
      <c r="F28" s="227">
        <v>14.31</v>
      </c>
      <c r="G28" s="228">
        <v>13.07</v>
      </c>
      <c r="H28" s="228">
        <v>13.04</v>
      </c>
      <c r="I28" s="228">
        <v>11.88</v>
      </c>
    </row>
    <row r="29" spans="1:10" ht="15" customHeight="1">
      <c r="A29" s="1333">
        <v>2004</v>
      </c>
      <c r="B29" s="229">
        <v>15</v>
      </c>
      <c r="C29" s="228">
        <v>14.21</v>
      </c>
      <c r="D29" s="1334" t="s">
        <v>394</v>
      </c>
      <c r="E29" s="1334" t="s">
        <v>394</v>
      </c>
      <c r="F29" s="227">
        <v>13.69</v>
      </c>
      <c r="G29" s="228">
        <v>12.47</v>
      </c>
      <c r="H29" s="228">
        <v>13.32</v>
      </c>
      <c r="I29" s="228">
        <v>12.21</v>
      </c>
    </row>
    <row r="30" spans="1:10" ht="15" customHeight="1">
      <c r="A30" s="1333">
        <v>2005</v>
      </c>
      <c r="B30" s="229">
        <v>13</v>
      </c>
      <c r="C30" s="228">
        <v>6.9950000000000001</v>
      </c>
      <c r="D30" s="1334" t="s">
        <v>394</v>
      </c>
      <c r="E30" s="1334" t="s">
        <v>394</v>
      </c>
      <c r="F30" s="227">
        <v>10.53</v>
      </c>
      <c r="G30" s="228">
        <v>10.38</v>
      </c>
      <c r="H30" s="228">
        <v>10.82</v>
      </c>
      <c r="I30" s="228">
        <v>8.68</v>
      </c>
    </row>
    <row r="31" spans="1:10" ht="15" customHeight="1">
      <c r="A31" s="1333">
        <v>2006</v>
      </c>
      <c r="B31" s="229">
        <v>12.25</v>
      </c>
      <c r="C31" s="230">
        <v>8.7999999999999989</v>
      </c>
      <c r="D31" s="1334" t="s">
        <v>394</v>
      </c>
      <c r="E31" s="1334" t="s">
        <v>394</v>
      </c>
      <c r="F31" s="227">
        <v>9.75</v>
      </c>
      <c r="G31" s="228">
        <v>9.33</v>
      </c>
      <c r="H31" s="228">
        <v>8.35</v>
      </c>
      <c r="I31" s="228">
        <v>8.26</v>
      </c>
    </row>
    <row r="32" spans="1:10" ht="15" customHeight="1">
      <c r="A32" s="1333">
        <v>2007</v>
      </c>
      <c r="B32" s="229">
        <v>8.75</v>
      </c>
      <c r="C32" s="230">
        <v>6.91</v>
      </c>
      <c r="D32" s="1334" t="s">
        <v>394</v>
      </c>
      <c r="E32" s="1334" t="s">
        <v>394</v>
      </c>
      <c r="F32" s="227">
        <v>10.2875</v>
      </c>
      <c r="G32" s="228">
        <v>9.74</v>
      </c>
      <c r="H32" s="228">
        <v>8.1025000000000009</v>
      </c>
      <c r="I32" s="228">
        <v>9.4849999999999994</v>
      </c>
      <c r="J32" s="225"/>
    </row>
    <row r="33" spans="1:10" ht="15" customHeight="1">
      <c r="A33" s="1333">
        <v>2008</v>
      </c>
      <c r="B33" s="229">
        <v>9.8125</v>
      </c>
      <c r="C33" s="1334" t="s">
        <v>396</v>
      </c>
      <c r="D33" s="1334" t="s">
        <v>394</v>
      </c>
      <c r="E33" s="1334" t="s">
        <v>394</v>
      </c>
      <c r="F33" s="227">
        <v>11.946295792005055</v>
      </c>
      <c r="G33" s="228">
        <v>11.847940564587661</v>
      </c>
      <c r="H33" s="228">
        <v>11.843909848360468</v>
      </c>
      <c r="I33" s="228">
        <v>11.952509774981909</v>
      </c>
    </row>
    <row r="34" spans="1:10" s="277" customFormat="1" ht="15" customHeight="1">
      <c r="A34" s="1333">
        <v>2009</v>
      </c>
      <c r="B34" s="1336">
        <v>7.4375</v>
      </c>
      <c r="C34" s="1331" t="s">
        <v>1067</v>
      </c>
      <c r="D34" s="1331" t="s">
        <v>394</v>
      </c>
      <c r="E34" s="1331" t="s">
        <v>394</v>
      </c>
      <c r="F34" s="1337">
        <v>12.958333333333334</v>
      </c>
      <c r="G34" s="1338">
        <v>13.028333333333332</v>
      </c>
      <c r="H34" s="1338">
        <v>12.848333333333334</v>
      </c>
      <c r="I34" s="1338">
        <v>12.628333333333332</v>
      </c>
      <c r="J34" s="1330"/>
    </row>
    <row r="35" spans="1:10" s="277" customFormat="1" ht="15" customHeight="1">
      <c r="A35" s="1333">
        <v>2010</v>
      </c>
      <c r="B35" s="229">
        <v>6.125</v>
      </c>
      <c r="C35" s="1334" t="s">
        <v>1056</v>
      </c>
      <c r="D35" s="1334" t="s">
        <v>394</v>
      </c>
      <c r="E35" s="1334" t="s">
        <v>394</v>
      </c>
      <c r="F35" s="229">
        <v>6.5208702637739231</v>
      </c>
      <c r="G35" s="228">
        <v>6.2783610904537888</v>
      </c>
      <c r="H35" s="228">
        <v>5.6697657389985778</v>
      </c>
      <c r="I35" s="228">
        <v>7.1922926570970533</v>
      </c>
      <c r="J35" s="1329"/>
    </row>
    <row r="36" spans="1:10" ht="15" customHeight="1">
      <c r="A36" s="1333">
        <v>2011</v>
      </c>
      <c r="B36" s="229">
        <v>9.1875</v>
      </c>
      <c r="C36" s="1334" t="s">
        <v>1057</v>
      </c>
      <c r="D36" s="1334" t="s">
        <v>394</v>
      </c>
      <c r="E36" s="1334" t="s">
        <v>394</v>
      </c>
      <c r="F36" s="229">
        <v>5.6930612246992354</v>
      </c>
      <c r="G36" s="230">
        <v>4.8992843816986129</v>
      </c>
      <c r="H36" s="230">
        <v>4.7048711695382801</v>
      </c>
      <c r="I36" s="230">
        <v>6.3028146595195897</v>
      </c>
      <c r="J36" s="221"/>
    </row>
    <row r="37" spans="1:10" ht="15" customHeight="1">
      <c r="A37" s="231" t="s">
        <v>51</v>
      </c>
      <c r="B37" s="229">
        <v>7.5</v>
      </c>
      <c r="C37" s="1334" t="s">
        <v>1058</v>
      </c>
      <c r="D37" s="1334" t="s">
        <v>394</v>
      </c>
      <c r="E37" s="1334" t="s">
        <v>394</v>
      </c>
      <c r="F37" s="229">
        <v>5.0011462678059377</v>
      </c>
      <c r="G37" s="230">
        <v>4.2554659163772373</v>
      </c>
      <c r="H37" s="230">
        <v>4.1216687687788811</v>
      </c>
      <c r="I37" s="230">
        <v>5.3822057476996221</v>
      </c>
      <c r="J37" s="221"/>
    </row>
    <row r="38" spans="1:10" ht="15" customHeight="1">
      <c r="A38" s="231" t="s">
        <v>52</v>
      </c>
      <c r="B38" s="229">
        <v>8</v>
      </c>
      <c r="C38" s="1334" t="s">
        <v>1059</v>
      </c>
      <c r="D38" s="1334" t="s">
        <v>394</v>
      </c>
      <c r="E38" s="1334" t="s">
        <v>394</v>
      </c>
      <c r="F38" s="229">
        <v>5.3655761816524548</v>
      </c>
      <c r="G38" s="230">
        <v>4.8966533969015122</v>
      </c>
      <c r="H38" s="230">
        <v>4.2226379845620281</v>
      </c>
      <c r="I38" s="230">
        <v>7.1800769526520689</v>
      </c>
      <c r="J38" s="221"/>
    </row>
    <row r="39" spans="1:10" ht="15" customHeight="1">
      <c r="A39" s="231" t="s">
        <v>53</v>
      </c>
      <c r="B39" s="229">
        <v>9.25</v>
      </c>
      <c r="C39" s="1334" t="s">
        <v>1060</v>
      </c>
      <c r="D39" s="1334" t="s">
        <v>394</v>
      </c>
      <c r="E39" s="1334" t="s">
        <v>394</v>
      </c>
      <c r="F39" s="229">
        <v>5.3784486167644756</v>
      </c>
      <c r="G39" s="230">
        <v>4.6893344319856149</v>
      </c>
      <c r="H39" s="230">
        <v>4.4455804246945201</v>
      </c>
      <c r="I39" s="230">
        <v>6.3404005611983294</v>
      </c>
      <c r="J39"/>
    </row>
    <row r="40" spans="1:10" ht="15" customHeight="1">
      <c r="A40" s="231" t="s">
        <v>397</v>
      </c>
      <c r="B40" s="229">
        <v>12</v>
      </c>
      <c r="C40" s="1334" t="s">
        <v>1061</v>
      </c>
      <c r="D40" s="1334" t="s">
        <v>394</v>
      </c>
      <c r="E40" s="1334" t="s">
        <v>394</v>
      </c>
      <c r="F40" s="229">
        <v>7.0270738325740725</v>
      </c>
      <c r="G40" s="230">
        <v>5.7556837815300872</v>
      </c>
      <c r="H40" s="230">
        <v>6.029597500117692</v>
      </c>
      <c r="I40" s="230">
        <v>6.3085753765283377</v>
      </c>
      <c r="J40"/>
    </row>
    <row r="41" spans="1:10" ht="15" customHeight="1">
      <c r="A41" s="1333">
        <v>2012</v>
      </c>
      <c r="B41" s="229">
        <v>12</v>
      </c>
      <c r="C41" s="220" t="s">
        <v>1062</v>
      </c>
      <c r="D41" s="1334" t="s">
        <v>394</v>
      </c>
      <c r="E41" s="1334" t="s">
        <v>394</v>
      </c>
      <c r="F41" s="229">
        <v>8.4049223474723433</v>
      </c>
      <c r="G41" s="230">
        <v>7.8503447448681314</v>
      </c>
      <c r="H41" s="230">
        <v>7.1808375257240433</v>
      </c>
      <c r="I41" s="230">
        <v>7.6252726852019048</v>
      </c>
      <c r="J41"/>
    </row>
    <row r="42" spans="1:10" ht="15" customHeight="1">
      <c r="A42" s="231" t="s">
        <v>51</v>
      </c>
      <c r="B42" s="229">
        <v>12</v>
      </c>
      <c r="C42" s="1331" t="s">
        <v>1063</v>
      </c>
      <c r="D42" s="1334" t="s">
        <v>394</v>
      </c>
      <c r="E42" s="1334" t="s">
        <v>394</v>
      </c>
      <c r="F42" s="229">
        <v>7.9405923268468159</v>
      </c>
      <c r="G42" s="230">
        <v>6.9130473569732045</v>
      </c>
      <c r="H42" s="230">
        <v>7.0808211386658471</v>
      </c>
      <c r="I42" s="230">
        <v>7.4413445030687697</v>
      </c>
      <c r="J42"/>
    </row>
    <row r="43" spans="1:10" ht="15" customHeight="1">
      <c r="A43" s="231" t="s">
        <v>52</v>
      </c>
      <c r="B43" s="229">
        <v>12</v>
      </c>
      <c r="C43" s="1331" t="s">
        <v>1064</v>
      </c>
      <c r="D43" s="1334" t="s">
        <v>394</v>
      </c>
      <c r="E43" s="1334" t="s">
        <v>394</v>
      </c>
      <c r="F43" s="229">
        <v>8.1760938474046601</v>
      </c>
      <c r="G43" s="230">
        <v>7.4219428599349184</v>
      </c>
      <c r="H43" s="230">
        <v>7.2200690474045812</v>
      </c>
      <c r="I43" s="230">
        <v>6.8212856834220075</v>
      </c>
      <c r="J43"/>
    </row>
    <row r="44" spans="1:10" ht="15" customHeight="1">
      <c r="A44" s="231" t="s">
        <v>53</v>
      </c>
      <c r="B44" s="229">
        <v>12</v>
      </c>
      <c r="C44" s="1331" t="s">
        <v>1065</v>
      </c>
      <c r="D44" s="1334" t="s">
        <v>394</v>
      </c>
      <c r="E44" s="1334" t="s">
        <v>394</v>
      </c>
      <c r="F44" s="229">
        <v>8.5670806125003924</v>
      </c>
      <c r="G44" s="230">
        <v>7.9449660910916222</v>
      </c>
      <c r="H44" s="230">
        <v>6.7486924771165659</v>
      </c>
      <c r="I44" s="230">
        <v>7.970464043646861</v>
      </c>
      <c r="J44"/>
    </row>
    <row r="45" spans="1:10" ht="15" customHeight="1" thickBot="1">
      <c r="A45" s="232" t="s">
        <v>397</v>
      </c>
      <c r="B45" s="233">
        <v>12</v>
      </c>
      <c r="C45" s="1332" t="s">
        <v>1066</v>
      </c>
      <c r="D45" s="38" t="s">
        <v>394</v>
      </c>
      <c r="E45" s="38" t="s">
        <v>394</v>
      </c>
      <c r="F45" s="233">
        <v>8.9359226031375076</v>
      </c>
      <c r="G45" s="234">
        <v>9.1214226714727786</v>
      </c>
      <c r="H45" s="234">
        <v>7.6737674397091764</v>
      </c>
      <c r="I45" s="234">
        <v>8.2679965106699811</v>
      </c>
      <c r="J45"/>
    </row>
    <row r="46" spans="1:10" s="165" customFormat="1" ht="15" customHeight="1">
      <c r="A46" s="661" t="s">
        <v>328</v>
      </c>
      <c r="B46" s="661"/>
      <c r="C46" s="661"/>
      <c r="D46" s="437"/>
      <c r="E46" s="437"/>
      <c r="F46" s="437"/>
      <c r="G46" s="437"/>
      <c r="H46" s="437"/>
      <c r="I46" s="437"/>
      <c r="J46" s="514"/>
    </row>
    <row r="47" spans="1:10" s="165" customFormat="1" ht="15" customHeight="1">
      <c r="A47" s="565" t="s">
        <v>855</v>
      </c>
      <c r="B47" s="566"/>
      <c r="C47" s="567"/>
      <c r="D47" s="218"/>
      <c r="E47" s="218"/>
      <c r="F47" s="218"/>
      <c r="G47" s="218"/>
      <c r="H47" s="218"/>
      <c r="I47" s="218"/>
      <c r="J47" s="514"/>
    </row>
    <row r="48" spans="1:10" s="165" customFormat="1" ht="15" customHeight="1">
      <c r="A48" s="437" t="s">
        <v>856</v>
      </c>
      <c r="B48" s="568"/>
      <c r="C48" s="569"/>
      <c r="D48" s="353"/>
      <c r="E48" s="353"/>
      <c r="F48" s="353"/>
      <c r="G48" s="353"/>
      <c r="H48" s="353"/>
      <c r="I48" s="353"/>
      <c r="J48" s="514"/>
    </row>
    <row r="49" spans="1:10" ht="15" customHeight="1">
      <c r="A49" s="237"/>
      <c r="J49"/>
    </row>
    <row r="50" spans="1:10" s="437" customFormat="1" ht="15" customHeight="1">
      <c r="A50" s="237"/>
      <c r="B50" s="45"/>
      <c r="C50" s="45"/>
      <c r="D50" s="45"/>
      <c r="E50" s="45"/>
      <c r="F50" s="45"/>
      <c r="G50" s="45"/>
      <c r="H50" s="45"/>
      <c r="I50" s="45"/>
      <c r="J50" s="225"/>
    </row>
    <row r="51" spans="1:10" s="165" customFormat="1" ht="15" customHeight="1">
      <c r="A51" s="236"/>
      <c r="B51" s="45"/>
      <c r="C51" s="45"/>
      <c r="D51" s="45"/>
      <c r="E51" s="45"/>
      <c r="F51" s="45"/>
      <c r="G51" s="45"/>
      <c r="H51" s="45"/>
      <c r="I51" s="45"/>
      <c r="J51" s="45"/>
    </row>
    <row r="52" spans="1:10" s="437" customFormat="1" ht="15" customHeight="1">
      <c r="A52" s="236"/>
      <c r="B52" s="45"/>
      <c r="C52" s="45"/>
      <c r="D52" s="45"/>
      <c r="E52" s="45"/>
      <c r="F52" s="45"/>
      <c r="G52" s="45"/>
      <c r="H52" s="45"/>
      <c r="I52" s="45"/>
      <c r="J52" s="45"/>
    </row>
    <row r="53" spans="1:10">
      <c r="A53" s="236"/>
    </row>
    <row r="54" spans="1:10">
      <c r="A54" s="236"/>
    </row>
    <row r="55" spans="1:10">
      <c r="A55" s="236"/>
      <c r="J55" s="32"/>
    </row>
    <row r="56" spans="1:10">
      <c r="A56" s="236"/>
      <c r="J56" s="160"/>
    </row>
    <row r="57" spans="1:10">
      <c r="A57" s="236"/>
    </row>
    <row r="58" spans="1:10">
      <c r="A58" s="236"/>
    </row>
    <row r="59" spans="1:10">
      <c r="A59" s="236"/>
    </row>
    <row r="60" spans="1:10">
      <c r="A60" s="236"/>
    </row>
    <row r="61" spans="1:10">
      <c r="A61" s="236"/>
    </row>
    <row r="62" spans="1:10">
      <c r="A62" s="236"/>
    </row>
    <row r="63" spans="1:10">
      <c r="A63" s="236"/>
    </row>
    <row r="64" spans="1:10">
      <c r="A64" s="236"/>
    </row>
    <row r="65" spans="1:1">
      <c r="A65" s="236"/>
    </row>
    <row r="66" spans="1:1">
      <c r="A66" s="236"/>
    </row>
    <row r="67" spans="1:1">
      <c r="A67" s="236"/>
    </row>
    <row r="68" spans="1:1">
      <c r="A68" s="236"/>
    </row>
    <row r="69" spans="1:1">
      <c r="A69" s="236"/>
    </row>
    <row r="70" spans="1:1">
      <c r="A70" s="236"/>
    </row>
    <row r="71" spans="1:1">
      <c r="A71" s="236"/>
    </row>
    <row r="72" spans="1:1">
      <c r="A72" s="236"/>
    </row>
    <row r="73" spans="1:1">
      <c r="A73" s="236"/>
    </row>
    <row r="74" spans="1:1">
      <c r="A74" s="236"/>
    </row>
    <row r="75" spans="1:1">
      <c r="A75" s="236"/>
    </row>
    <row r="76" spans="1:1">
      <c r="A76" s="236"/>
    </row>
    <row r="77" spans="1:1">
      <c r="A77" s="236"/>
    </row>
    <row r="78" spans="1:1">
      <c r="A78" s="236"/>
    </row>
    <row r="79" spans="1:1">
      <c r="A79" s="236"/>
    </row>
    <row r="80" spans="1:1">
      <c r="A80" s="236"/>
    </row>
    <row r="81" spans="1:1">
      <c r="A81" s="236"/>
    </row>
    <row r="82" spans="1:1">
      <c r="A82" s="236"/>
    </row>
    <row r="83" spans="1:1">
      <c r="A83" s="236"/>
    </row>
    <row r="84" spans="1:1">
      <c r="A84" s="236"/>
    </row>
    <row r="85" spans="1:1">
      <c r="A85" s="236"/>
    </row>
    <row r="86" spans="1:1">
      <c r="A86" s="236"/>
    </row>
    <row r="87" spans="1:1">
      <c r="A87" s="236"/>
    </row>
    <row r="88" spans="1:1">
      <c r="A88" s="236"/>
    </row>
    <row r="89" spans="1:1">
      <c r="A89" s="236"/>
    </row>
    <row r="90" spans="1:1">
      <c r="A90" s="236"/>
    </row>
    <row r="91" spans="1:1">
      <c r="A91" s="236"/>
    </row>
    <row r="92" spans="1:1">
      <c r="A92" s="236"/>
    </row>
    <row r="93" spans="1:1">
      <c r="A93" s="236"/>
    </row>
    <row r="94" spans="1:1">
      <c r="A94" s="236"/>
    </row>
    <row r="95" spans="1:1">
      <c r="A95" s="236"/>
    </row>
    <row r="96" spans="1:1">
      <c r="A96" s="236"/>
    </row>
    <row r="97" spans="1:1">
      <c r="A97" s="236"/>
    </row>
    <row r="98" spans="1:1">
      <c r="A98" s="236"/>
    </row>
    <row r="99" spans="1:1">
      <c r="A99" s="236"/>
    </row>
    <row r="100" spans="1:1">
      <c r="A100" s="236"/>
    </row>
    <row r="101" spans="1:1">
      <c r="A101" s="236"/>
    </row>
    <row r="102" spans="1:1">
      <c r="A102" s="236"/>
    </row>
    <row r="103" spans="1:1">
      <c r="A103" s="236"/>
    </row>
    <row r="104" spans="1:1">
      <c r="A104" s="236"/>
    </row>
    <row r="105" spans="1:1">
      <c r="A105" s="236"/>
    </row>
    <row r="106" spans="1:1">
      <c r="A106" s="236"/>
    </row>
    <row r="107" spans="1:1">
      <c r="A107" s="236"/>
    </row>
    <row r="108" spans="1:1">
      <c r="A108" s="236"/>
    </row>
    <row r="109" spans="1:1">
      <c r="A109" s="236"/>
    </row>
    <row r="110" spans="1:1">
      <c r="A110" s="236"/>
    </row>
    <row r="111" spans="1:1">
      <c r="A111" s="236"/>
    </row>
    <row r="112" spans="1:1">
      <c r="A112" s="236"/>
    </row>
    <row r="113" spans="1:1">
      <c r="A113" s="236"/>
    </row>
    <row r="114" spans="1:1">
      <c r="A114" s="236"/>
    </row>
    <row r="115" spans="1:1">
      <c r="A115" s="236"/>
    </row>
    <row r="116" spans="1:1">
      <c r="A116" s="236"/>
    </row>
    <row r="117" spans="1:1">
      <c r="A117" s="236"/>
    </row>
    <row r="118" spans="1:1">
      <c r="A118" s="236"/>
    </row>
    <row r="119" spans="1:1">
      <c r="A119" s="236"/>
    </row>
    <row r="120" spans="1:1">
      <c r="A120" s="236"/>
    </row>
    <row r="121" spans="1:1">
      <c r="A121" s="236"/>
    </row>
    <row r="122" spans="1:1">
      <c r="A122" s="236"/>
    </row>
    <row r="123" spans="1:1">
      <c r="A123" s="236"/>
    </row>
    <row r="124" spans="1:1">
      <c r="A124" s="236"/>
    </row>
    <row r="125" spans="1:1">
      <c r="A125" s="236"/>
    </row>
    <row r="126" spans="1:1">
      <c r="A126" s="236"/>
    </row>
    <row r="127" spans="1:1">
      <c r="A127" s="236"/>
    </row>
    <row r="128" spans="1:1">
      <c r="A128" s="236"/>
    </row>
    <row r="129" spans="1:1">
      <c r="A129" s="236"/>
    </row>
    <row r="130" spans="1:1">
      <c r="A130" s="236"/>
    </row>
    <row r="131" spans="1:1">
      <c r="A131" s="236"/>
    </row>
    <row r="132" spans="1:1">
      <c r="A132" s="236"/>
    </row>
    <row r="133" spans="1:1">
      <c r="A133" s="236"/>
    </row>
    <row r="134" spans="1:1">
      <c r="A134" s="236"/>
    </row>
    <row r="135" spans="1:1">
      <c r="A135" s="236"/>
    </row>
    <row r="136" spans="1:1">
      <c r="A136" s="236"/>
    </row>
    <row r="137" spans="1:1">
      <c r="A137" s="236"/>
    </row>
    <row r="138" spans="1:1">
      <c r="A138" s="236"/>
    </row>
    <row r="139" spans="1:1">
      <c r="A139" s="236"/>
    </row>
    <row r="140" spans="1:1">
      <c r="A140" s="236"/>
    </row>
    <row r="141" spans="1:1">
      <c r="A141" s="236"/>
    </row>
    <row r="142" spans="1:1">
      <c r="A142" s="236"/>
    </row>
    <row r="143" spans="1:1">
      <c r="A143" s="236"/>
    </row>
    <row r="144" spans="1:1">
      <c r="A144" s="236"/>
    </row>
    <row r="145" spans="1:1">
      <c r="A145" s="236"/>
    </row>
    <row r="146" spans="1:1">
      <c r="A146" s="236"/>
    </row>
    <row r="147" spans="1:1">
      <c r="A147" s="236"/>
    </row>
    <row r="148" spans="1:1">
      <c r="A148" s="236"/>
    </row>
    <row r="149" spans="1:1">
      <c r="A149" s="236"/>
    </row>
    <row r="150" spans="1:1">
      <c r="A150" s="236"/>
    </row>
    <row r="151" spans="1:1">
      <c r="A151" s="236"/>
    </row>
    <row r="152" spans="1:1">
      <c r="A152" s="236"/>
    </row>
    <row r="153" spans="1:1">
      <c r="A153" s="236"/>
    </row>
    <row r="154" spans="1:1">
      <c r="A154" s="236"/>
    </row>
    <row r="155" spans="1:1">
      <c r="A155" s="236"/>
    </row>
    <row r="156" spans="1:1">
      <c r="A156" s="236"/>
    </row>
    <row r="157" spans="1:1">
      <c r="A157" s="236"/>
    </row>
    <row r="158" spans="1:1">
      <c r="A158" s="236"/>
    </row>
    <row r="159" spans="1:1">
      <c r="A159" s="236"/>
    </row>
    <row r="160" spans="1:1">
      <c r="A160" s="236"/>
    </row>
    <row r="161" spans="1:1">
      <c r="A161" s="236"/>
    </row>
    <row r="162" spans="1:1">
      <c r="A162" s="236"/>
    </row>
    <row r="163" spans="1:1">
      <c r="A163" s="236"/>
    </row>
    <row r="164" spans="1:1">
      <c r="A164" s="236"/>
    </row>
    <row r="165" spans="1:1">
      <c r="A165" s="236"/>
    </row>
    <row r="166" spans="1:1">
      <c r="A166" s="236"/>
    </row>
    <row r="167" spans="1:1">
      <c r="A167" s="236"/>
    </row>
    <row r="168" spans="1:1">
      <c r="A168" s="236"/>
    </row>
    <row r="169" spans="1:1">
      <c r="A169" s="236"/>
    </row>
    <row r="170" spans="1:1">
      <c r="A170" s="236"/>
    </row>
    <row r="171" spans="1:1">
      <c r="A171" s="236"/>
    </row>
    <row r="172" spans="1:1">
      <c r="A172" s="236"/>
    </row>
    <row r="173" spans="1:1">
      <c r="A173" s="236"/>
    </row>
    <row r="174" spans="1:1">
      <c r="A174" s="236"/>
    </row>
    <row r="175" spans="1:1">
      <c r="A175" s="236"/>
    </row>
    <row r="176" spans="1:1">
      <c r="A176" s="236"/>
    </row>
    <row r="177" spans="1:1">
      <c r="A177" s="236"/>
    </row>
    <row r="178" spans="1:1">
      <c r="A178" s="236"/>
    </row>
    <row r="179" spans="1:1">
      <c r="A179" s="236"/>
    </row>
    <row r="180" spans="1:1">
      <c r="A180" s="236"/>
    </row>
    <row r="181" spans="1:1">
      <c r="A181" s="236"/>
    </row>
    <row r="182" spans="1:1">
      <c r="A182" s="236"/>
    </row>
    <row r="183" spans="1:1">
      <c r="A183" s="236"/>
    </row>
    <row r="184" spans="1:1">
      <c r="A184" s="236"/>
    </row>
    <row r="185" spans="1:1">
      <c r="A185" s="236"/>
    </row>
    <row r="186" spans="1:1">
      <c r="A186" s="236"/>
    </row>
    <row r="187" spans="1:1">
      <c r="A187" s="236"/>
    </row>
    <row r="188" spans="1:1">
      <c r="A188" s="236"/>
    </row>
    <row r="189" spans="1:1">
      <c r="A189" s="236"/>
    </row>
    <row r="190" spans="1:1">
      <c r="A190" s="236"/>
    </row>
    <row r="191" spans="1:1">
      <c r="A191" s="236"/>
    </row>
    <row r="192" spans="1:1">
      <c r="A192" s="236"/>
    </row>
    <row r="193" spans="1:1">
      <c r="A193" s="236"/>
    </row>
    <row r="194" spans="1:1">
      <c r="A194" s="236"/>
    </row>
    <row r="195" spans="1:1">
      <c r="A195" s="236"/>
    </row>
    <row r="196" spans="1:1">
      <c r="A196" s="236"/>
    </row>
    <row r="197" spans="1:1">
      <c r="A197" s="236"/>
    </row>
    <row r="198" spans="1:1">
      <c r="A198" s="236"/>
    </row>
    <row r="199" spans="1:1">
      <c r="A199" s="236"/>
    </row>
    <row r="200" spans="1:1">
      <c r="A200" s="236"/>
    </row>
    <row r="201" spans="1:1">
      <c r="A201" s="236"/>
    </row>
    <row r="202" spans="1:1">
      <c r="A202" s="236"/>
    </row>
    <row r="203" spans="1:1">
      <c r="A203" s="236"/>
    </row>
    <row r="204" spans="1:1">
      <c r="A204" s="236"/>
    </row>
    <row r="205" spans="1:1">
      <c r="A205" s="236"/>
    </row>
    <row r="206" spans="1:1">
      <c r="A206" s="236"/>
    </row>
    <row r="207" spans="1:1">
      <c r="A207" s="236"/>
    </row>
    <row r="208" spans="1:1">
      <c r="A208" s="236"/>
    </row>
    <row r="209" spans="1:1">
      <c r="A209" s="236"/>
    </row>
    <row r="210" spans="1:1">
      <c r="A210" s="236"/>
    </row>
    <row r="211" spans="1:1">
      <c r="A211" s="236"/>
    </row>
    <row r="212" spans="1:1">
      <c r="A212" s="236"/>
    </row>
    <row r="213" spans="1:1">
      <c r="A213" s="236"/>
    </row>
    <row r="214" spans="1:1">
      <c r="A214" s="236"/>
    </row>
    <row r="215" spans="1:1">
      <c r="A215" s="236"/>
    </row>
    <row r="216" spans="1:1">
      <c r="A216" s="236"/>
    </row>
    <row r="217" spans="1:1">
      <c r="A217" s="236"/>
    </row>
    <row r="218" spans="1:1">
      <c r="A218" s="236"/>
    </row>
    <row r="219" spans="1:1">
      <c r="A219" s="236"/>
    </row>
    <row r="220" spans="1:1">
      <c r="A220" s="236"/>
    </row>
    <row r="221" spans="1:1">
      <c r="A221" s="236"/>
    </row>
    <row r="222" spans="1:1">
      <c r="A222" s="236"/>
    </row>
    <row r="223" spans="1:1">
      <c r="A223" s="236"/>
    </row>
    <row r="224" spans="1:1">
      <c r="A224" s="236"/>
    </row>
    <row r="225" spans="1:1">
      <c r="A225" s="236"/>
    </row>
    <row r="226" spans="1:1">
      <c r="A226" s="236"/>
    </row>
  </sheetData>
  <mergeCells count="4">
    <mergeCell ref="B2:E2"/>
    <mergeCell ref="F2:I2"/>
    <mergeCell ref="D3:E3"/>
    <mergeCell ref="F3:I3"/>
  </mergeCells>
  <pageMargins left="1.03" right="0" top="0" bottom="0" header="0" footer="0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D51"/>
  <sheetViews>
    <sheetView view="pageBreakPreview" zoomScaleNormal="75" zoomScaleSheetLayoutView="100" workbookViewId="0">
      <pane xSplit="1" ySplit="2" topLeftCell="B22" activePane="bottomRight" state="frozen"/>
      <selection pane="topRight" activeCell="C1" sqref="C1"/>
      <selection pane="bottomLeft" activeCell="A9" sqref="A9"/>
      <selection pane="bottomRight" activeCell="C37" sqref="C37"/>
    </sheetView>
  </sheetViews>
  <sheetFormatPr defaultRowHeight="14.25"/>
  <cols>
    <col min="1" max="1" width="15.85546875" style="45" customWidth="1"/>
    <col min="2" max="4" width="26" style="45" customWidth="1"/>
    <col min="5" max="16384" width="9.140625" style="45"/>
  </cols>
  <sheetData>
    <row r="1" spans="1:4" s="552" customFormat="1" ht="18" customHeight="1">
      <c r="A1" s="575" t="s">
        <v>376</v>
      </c>
      <c r="B1" s="575"/>
      <c r="C1" s="575"/>
      <c r="D1" s="575"/>
    </row>
    <row r="2" spans="1:4" s="579" customFormat="1" ht="17.25" thickBot="1">
      <c r="A2" s="166" t="s">
        <v>36</v>
      </c>
      <c r="B2" s="167" t="s">
        <v>377</v>
      </c>
      <c r="C2" s="167" t="s">
        <v>858</v>
      </c>
      <c r="D2" s="167" t="s">
        <v>378</v>
      </c>
    </row>
    <row r="3" spans="1:4">
      <c r="A3" s="1333">
        <v>1981</v>
      </c>
      <c r="B3" s="219">
        <v>6</v>
      </c>
      <c r="C3" s="219">
        <v>7.75</v>
      </c>
      <c r="D3" s="219">
        <v>10</v>
      </c>
    </row>
    <row r="4" spans="1:4">
      <c r="A4" s="1333">
        <v>1982</v>
      </c>
      <c r="B4" s="219">
        <v>7.5</v>
      </c>
      <c r="C4" s="219">
        <v>10.25</v>
      </c>
      <c r="D4" s="219">
        <v>11.75</v>
      </c>
    </row>
    <row r="5" spans="1:4">
      <c r="A5" s="1333">
        <v>1983</v>
      </c>
      <c r="B5" s="219">
        <v>7.5</v>
      </c>
      <c r="C5" s="219">
        <v>10</v>
      </c>
      <c r="D5" s="219">
        <v>11.5</v>
      </c>
    </row>
    <row r="6" spans="1:4">
      <c r="A6" s="1333">
        <v>1984</v>
      </c>
      <c r="B6" s="219">
        <v>9.5</v>
      </c>
      <c r="C6" s="219">
        <v>12.5</v>
      </c>
      <c r="D6" s="219">
        <v>13</v>
      </c>
    </row>
    <row r="7" spans="1:4">
      <c r="A7" s="1333">
        <v>1985</v>
      </c>
      <c r="B7" s="219">
        <v>9.5</v>
      </c>
      <c r="C7" s="219">
        <v>9.25</v>
      </c>
      <c r="D7" s="219">
        <v>11.75</v>
      </c>
    </row>
    <row r="8" spans="1:4">
      <c r="A8" s="1333">
        <v>1986</v>
      </c>
      <c r="B8" s="219">
        <v>9.5</v>
      </c>
      <c r="C8" s="219">
        <v>10.5</v>
      </c>
      <c r="D8" s="219">
        <v>12</v>
      </c>
    </row>
    <row r="9" spans="1:4">
      <c r="A9" s="1333">
        <v>1987</v>
      </c>
      <c r="B9" s="219">
        <v>14</v>
      </c>
      <c r="C9" s="219">
        <v>17.5</v>
      </c>
      <c r="D9" s="219">
        <v>19.2</v>
      </c>
    </row>
    <row r="10" spans="1:4">
      <c r="A10" s="1333">
        <v>1988</v>
      </c>
      <c r="B10" s="219">
        <v>14.5</v>
      </c>
      <c r="C10" s="219">
        <v>16.5</v>
      </c>
      <c r="D10" s="219">
        <v>17.600000000000001</v>
      </c>
    </row>
    <row r="11" spans="1:4">
      <c r="A11" s="1333">
        <v>1989</v>
      </c>
      <c r="B11" s="219">
        <v>16.399999999999999</v>
      </c>
      <c r="C11" s="219">
        <v>26.8</v>
      </c>
      <c r="D11" s="219">
        <v>24.6</v>
      </c>
    </row>
    <row r="12" spans="1:4">
      <c r="A12" s="1333">
        <v>1990</v>
      </c>
      <c r="B12" s="219">
        <v>18.8</v>
      </c>
      <c r="C12" s="219">
        <v>25.5</v>
      </c>
      <c r="D12" s="219">
        <v>27.7</v>
      </c>
    </row>
    <row r="13" spans="1:4">
      <c r="A13" s="1333">
        <v>1991</v>
      </c>
      <c r="B13" s="219">
        <v>14.29</v>
      </c>
      <c r="C13" s="219">
        <v>20.010000000000002</v>
      </c>
      <c r="D13" s="219">
        <v>20.8</v>
      </c>
    </row>
    <row r="14" spans="1:4">
      <c r="A14" s="1333">
        <v>1992</v>
      </c>
      <c r="B14" s="219">
        <v>16.100000000000001</v>
      </c>
      <c r="C14" s="219">
        <v>29.8</v>
      </c>
      <c r="D14" s="219">
        <v>31.2</v>
      </c>
    </row>
    <row r="15" spans="1:4">
      <c r="A15" s="1333">
        <v>1993</v>
      </c>
      <c r="B15" s="219">
        <v>16.66</v>
      </c>
      <c r="C15" s="219">
        <v>18.32</v>
      </c>
      <c r="D15" s="219">
        <v>36.090000000000003</v>
      </c>
    </row>
    <row r="16" spans="1:4">
      <c r="A16" s="1333">
        <v>1994</v>
      </c>
      <c r="B16" s="219">
        <v>13.5</v>
      </c>
      <c r="C16" s="219">
        <v>21</v>
      </c>
      <c r="D16" s="219">
        <v>21</v>
      </c>
    </row>
    <row r="17" spans="1:4">
      <c r="A17" s="1333">
        <v>1995</v>
      </c>
      <c r="B17" s="219">
        <v>12.61</v>
      </c>
      <c r="C17" s="219">
        <v>20.18</v>
      </c>
      <c r="D17" s="219">
        <v>20.79</v>
      </c>
    </row>
    <row r="18" spans="1:4">
      <c r="A18" s="1333">
        <v>1996</v>
      </c>
      <c r="B18" s="219">
        <v>11.69</v>
      </c>
      <c r="C18" s="219">
        <v>19.734999999999999</v>
      </c>
      <c r="D18" s="219">
        <v>20.857500000000002</v>
      </c>
    </row>
    <row r="19" spans="1:4">
      <c r="A19" s="1333">
        <v>1997</v>
      </c>
      <c r="B19" s="219">
        <v>4.7949999999999999</v>
      </c>
      <c r="C19" s="219">
        <v>13.5425</v>
      </c>
      <c r="D19" s="219">
        <v>23.315000000000001</v>
      </c>
    </row>
    <row r="20" spans="1:4">
      <c r="A20" s="1333">
        <v>1998</v>
      </c>
      <c r="B20" s="219">
        <v>5.49</v>
      </c>
      <c r="C20" s="219">
        <v>18.2925</v>
      </c>
      <c r="D20" s="219">
        <v>21.337499999999999</v>
      </c>
    </row>
    <row r="21" spans="1:4">
      <c r="A21" s="1333">
        <v>1999</v>
      </c>
      <c r="B21" s="219">
        <v>5.33</v>
      </c>
      <c r="C21" s="219">
        <v>21.32</v>
      </c>
      <c r="D21" s="219">
        <v>27.19</v>
      </c>
    </row>
    <row r="22" spans="1:4">
      <c r="A22" s="1333">
        <v>2000</v>
      </c>
      <c r="B22" s="219">
        <v>5.29</v>
      </c>
      <c r="C22" s="219">
        <v>17.98</v>
      </c>
      <c r="D22" s="219">
        <v>21.55</v>
      </c>
    </row>
    <row r="23" spans="1:4">
      <c r="A23" s="1333">
        <v>2001</v>
      </c>
      <c r="B23" s="219">
        <v>5.49</v>
      </c>
      <c r="C23" s="219">
        <v>18.2925</v>
      </c>
      <c r="D23" s="219">
        <v>21.337499999999999</v>
      </c>
    </row>
    <row r="24" spans="1:4">
      <c r="A24" s="1333">
        <v>2002</v>
      </c>
      <c r="B24" s="219">
        <v>4.1500000000000004</v>
      </c>
      <c r="C24" s="219">
        <v>24.85</v>
      </c>
      <c r="D24" s="219">
        <v>30.19</v>
      </c>
    </row>
    <row r="25" spans="1:4">
      <c r="A25" s="1333">
        <v>2003</v>
      </c>
      <c r="B25" s="219">
        <v>4.1100000000000003</v>
      </c>
      <c r="C25" s="219">
        <v>20.71</v>
      </c>
      <c r="D25" s="219">
        <v>22.88</v>
      </c>
    </row>
    <row r="26" spans="1:4">
      <c r="A26" s="1333">
        <v>2004</v>
      </c>
      <c r="B26" s="219">
        <v>4.1900000000000004</v>
      </c>
      <c r="C26" s="219">
        <v>19.18</v>
      </c>
      <c r="D26" s="219">
        <v>20.82</v>
      </c>
    </row>
    <row r="27" spans="1:4">
      <c r="A27" s="1333">
        <v>2005</v>
      </c>
      <c r="B27" s="219">
        <v>3.83</v>
      </c>
      <c r="C27" s="219">
        <v>17.95</v>
      </c>
      <c r="D27" s="219">
        <v>19.489999999999998</v>
      </c>
    </row>
    <row r="28" spans="1:4">
      <c r="A28" s="1333">
        <v>2006</v>
      </c>
      <c r="B28" s="219">
        <v>3.14</v>
      </c>
      <c r="C28" s="219">
        <v>17.260000000000002</v>
      </c>
      <c r="D28" s="219">
        <v>18.7</v>
      </c>
    </row>
    <row r="29" spans="1:4">
      <c r="A29" s="1333">
        <v>2007</v>
      </c>
      <c r="B29" s="219">
        <v>3.5449999999999999</v>
      </c>
      <c r="C29" s="219">
        <v>16.9375</v>
      </c>
      <c r="D29" s="219">
        <v>18.362499999999997</v>
      </c>
    </row>
    <row r="30" spans="1:4">
      <c r="A30" s="1333">
        <v>2008</v>
      </c>
      <c r="B30" s="219">
        <v>2.8351051735668453</v>
      </c>
      <c r="C30" s="219">
        <v>15.135431097964885</v>
      </c>
      <c r="D30" s="219">
        <v>18.697428306790965</v>
      </c>
    </row>
    <row r="31" spans="1:4">
      <c r="A31" s="1333">
        <v>2009</v>
      </c>
      <c r="B31" s="219">
        <v>2.6758333333333333</v>
      </c>
      <c r="C31" s="219">
        <v>18.990833333333335</v>
      </c>
      <c r="D31" s="219">
        <v>22.622500000000002</v>
      </c>
    </row>
    <row r="32" spans="1:4">
      <c r="A32" s="1333">
        <v>2010</v>
      </c>
      <c r="B32" s="219">
        <v>2.2054760160644169</v>
      </c>
      <c r="C32" s="219">
        <v>17.585619776284673</v>
      </c>
      <c r="D32" s="219">
        <v>22.50885890118548</v>
      </c>
    </row>
    <row r="33" spans="1:4">
      <c r="A33" s="1333">
        <v>2011</v>
      </c>
      <c r="B33" s="219">
        <v>1.410540889601277</v>
      </c>
      <c r="C33" s="219">
        <v>16.021312678181349</v>
      </c>
      <c r="D33" s="219">
        <v>22.415981927389264</v>
      </c>
    </row>
    <row r="34" spans="1:4">
      <c r="A34" s="1333" t="s">
        <v>51</v>
      </c>
      <c r="B34" s="219">
        <v>1.4406701674354434</v>
      </c>
      <c r="C34" s="219">
        <v>15.778074985108544</v>
      </c>
      <c r="D34" s="219">
        <v>21.998698027108414</v>
      </c>
    </row>
    <row r="35" spans="1:4">
      <c r="A35" s="1333" t="s">
        <v>52</v>
      </c>
      <c r="B35" s="219">
        <v>1.3784253451898565</v>
      </c>
      <c r="C35" s="219">
        <v>15.776574228119017</v>
      </c>
      <c r="D35" s="219">
        <v>22.109374624484662</v>
      </c>
    </row>
    <row r="36" spans="1:4">
      <c r="A36" s="1333" t="s">
        <v>53</v>
      </c>
      <c r="B36" s="219">
        <v>1.4221527735511146</v>
      </c>
      <c r="C36" s="219">
        <v>15.841984232431306</v>
      </c>
      <c r="D36" s="219">
        <v>22.261186428396829</v>
      </c>
    </row>
    <row r="37" spans="1:4">
      <c r="A37" s="1333" t="s">
        <v>54</v>
      </c>
      <c r="B37" s="219">
        <v>1.4009152722286931</v>
      </c>
      <c r="C37" s="219">
        <v>16.68861726706653</v>
      </c>
      <c r="D37" s="219">
        <v>23.294668629567152</v>
      </c>
    </row>
    <row r="38" spans="1:4">
      <c r="A38" s="1333">
        <v>2012</v>
      </c>
      <c r="B38" s="219">
        <v>1.6986497418592916</v>
      </c>
      <c r="C38" s="219">
        <v>16.790310674021502</v>
      </c>
      <c r="D38" s="219">
        <v>23.787500196117193</v>
      </c>
    </row>
    <row r="39" spans="1:4">
      <c r="A39" s="1333" t="s">
        <v>51</v>
      </c>
      <c r="B39" s="219">
        <v>1.5303662999550116</v>
      </c>
      <c r="C39" s="219">
        <v>17.100166493473218</v>
      </c>
      <c r="D39" s="219">
        <v>23.143696214163572</v>
      </c>
    </row>
    <row r="40" spans="1:4">
      <c r="A40" s="1333" t="s">
        <v>52</v>
      </c>
      <c r="B40" s="219">
        <v>1.7850197380544932</v>
      </c>
      <c r="C40" s="219">
        <v>16.935905967416719</v>
      </c>
      <c r="D40" s="219">
        <v>23.396117234679824</v>
      </c>
    </row>
    <row r="41" spans="1:4">
      <c r="A41" s="1333" t="s">
        <v>53</v>
      </c>
      <c r="B41" s="219">
        <v>1.7882468509059493</v>
      </c>
      <c r="C41" s="219">
        <v>16.617919231364066</v>
      </c>
      <c r="D41" s="219">
        <v>23.958297299648866</v>
      </c>
    </row>
    <row r="42" spans="1:4" ht="15" thickBot="1">
      <c r="A42" s="36" t="s">
        <v>54</v>
      </c>
      <c r="B42" s="920">
        <v>1.6909660785217122</v>
      </c>
      <c r="C42" s="920">
        <v>16.507251003831996</v>
      </c>
      <c r="D42" s="920">
        <v>24.651890035976511</v>
      </c>
    </row>
    <row r="43" spans="1:4" s="437" customFormat="1" ht="12.75">
      <c r="A43" s="516" t="s">
        <v>55</v>
      </c>
      <c r="B43" s="576"/>
      <c r="C43" s="576"/>
      <c r="D43" s="577"/>
    </row>
    <row r="44" spans="1:4" s="437" customFormat="1" ht="15">
      <c r="A44" s="516" t="s">
        <v>859</v>
      </c>
      <c r="B44" s="516"/>
      <c r="C44" s="516"/>
      <c r="D44" s="516"/>
    </row>
    <row r="45" spans="1:4" s="437" customFormat="1" ht="12.75">
      <c r="A45" s="578" t="s">
        <v>840</v>
      </c>
      <c r="B45" s="576"/>
      <c r="C45" s="576"/>
      <c r="D45" s="576"/>
    </row>
    <row r="46" spans="1:4" s="437" customFormat="1" ht="12.75">
      <c r="A46" s="352"/>
      <c r="B46" s="576"/>
      <c r="C46" s="576"/>
      <c r="D46" s="576"/>
    </row>
    <row r="47" spans="1:4">
      <c r="B47" s="32"/>
      <c r="D47" s="32"/>
    </row>
    <row r="48" spans="1:4">
      <c r="B48" s="32"/>
      <c r="C48" s="32"/>
      <c r="D48" s="32"/>
    </row>
    <row r="49" spans="2:4">
      <c r="B49" s="32"/>
      <c r="C49" s="32"/>
      <c r="D49" s="32"/>
    </row>
    <row r="51" spans="2:4">
      <c r="C51" s="222"/>
    </row>
  </sheetData>
  <printOptions horizontalCentered="1"/>
  <pageMargins left="0.88" right="0.75" top="0.75" bottom="0.5" header="0.46" footer="0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53"/>
  <sheetViews>
    <sheetView view="pageBreakPreview" zoomScaleNormal="75" workbookViewId="0">
      <pane xSplit="1" ySplit="3" topLeftCell="B28" activePane="bottomRight" state="frozen"/>
      <selection activeCell="C1" sqref="C1"/>
      <selection pane="topRight" activeCell="D1" sqref="D1"/>
      <selection pane="bottomLeft" activeCell="C8" sqref="C8"/>
      <selection pane="bottomRight" activeCell="H29" sqref="H29"/>
    </sheetView>
  </sheetViews>
  <sheetFormatPr defaultRowHeight="14.25"/>
  <cols>
    <col min="1" max="1" width="12.7109375" style="32" customWidth="1"/>
    <col min="2" max="2" width="10.5703125" style="45" customWidth="1"/>
    <col min="3" max="3" width="13" style="45" customWidth="1"/>
    <col min="4" max="4" width="24.28515625" style="45" bestFit="1" customWidth="1"/>
    <col min="5" max="5" width="13.42578125" style="45" customWidth="1"/>
    <col min="6" max="6" width="14.5703125" style="32" customWidth="1"/>
    <col min="7" max="16384" width="9.140625" style="45"/>
  </cols>
  <sheetData>
    <row r="1" spans="1:6" s="438" customFormat="1" ht="17.100000000000001" customHeight="1" thickBot="1">
      <c r="A1" s="560" t="s">
        <v>826</v>
      </c>
      <c r="B1" s="560"/>
      <c r="C1" s="560"/>
      <c r="D1" s="560"/>
      <c r="E1" s="560"/>
      <c r="F1" s="580"/>
    </row>
    <row r="2" spans="1:6" ht="15" customHeight="1">
      <c r="A2" s="458" t="s">
        <v>320</v>
      </c>
      <c r="B2" s="1574" t="s">
        <v>860</v>
      </c>
      <c r="C2" s="1574"/>
      <c r="D2" s="581" t="s">
        <v>861</v>
      </c>
      <c r="E2" s="1574" t="s">
        <v>862</v>
      </c>
      <c r="F2" s="1565"/>
    </row>
    <row r="3" spans="1:6" ht="29.25" customHeight="1" thickBot="1">
      <c r="A3" s="582"/>
      <c r="B3" s="583" t="s">
        <v>321</v>
      </c>
      <c r="C3" s="584" t="s">
        <v>322</v>
      </c>
      <c r="D3" s="583" t="s">
        <v>323</v>
      </c>
      <c r="E3" s="585" t="s">
        <v>321</v>
      </c>
      <c r="F3" s="584" t="s">
        <v>324</v>
      </c>
    </row>
    <row r="4" spans="1:6">
      <c r="A4" s="29">
        <v>1981</v>
      </c>
      <c r="B4" s="1294">
        <v>38.5</v>
      </c>
      <c r="C4" s="1294"/>
      <c r="D4" s="1293"/>
      <c r="E4" s="1294">
        <v>74.5</v>
      </c>
      <c r="F4" s="1294"/>
    </row>
    <row r="5" spans="1:6">
      <c r="A5" s="29">
        <v>1982</v>
      </c>
      <c r="B5" s="1294">
        <v>40.5</v>
      </c>
      <c r="C5" s="1294"/>
      <c r="D5" s="1293"/>
      <c r="E5" s="1294">
        <v>84.6</v>
      </c>
      <c r="F5" s="1294"/>
    </row>
    <row r="6" spans="1:6">
      <c r="A6" s="29">
        <v>1983</v>
      </c>
      <c r="B6" s="1294">
        <v>54.7</v>
      </c>
      <c r="C6" s="1294"/>
      <c r="D6" s="1293"/>
      <c r="E6" s="1294">
        <v>83.8</v>
      </c>
      <c r="F6" s="1294"/>
    </row>
    <row r="7" spans="1:6">
      <c r="A7" s="29">
        <v>1984</v>
      </c>
      <c r="B7" s="1294">
        <v>65.099999999999994</v>
      </c>
      <c r="C7" s="1294"/>
      <c r="D7" s="1293"/>
      <c r="E7" s="1294">
        <v>81.900000000000006</v>
      </c>
      <c r="F7" s="1294"/>
    </row>
    <row r="8" spans="1:6">
      <c r="A8" s="29">
        <v>1985</v>
      </c>
      <c r="B8" s="1294">
        <v>65</v>
      </c>
      <c r="C8" s="1294"/>
      <c r="D8" s="1293"/>
      <c r="E8" s="1294">
        <v>66.900000000000006</v>
      </c>
      <c r="F8" s="1294"/>
    </row>
    <row r="9" spans="1:6">
      <c r="A9" s="29">
        <v>1986</v>
      </c>
      <c r="B9" s="1294">
        <v>36.4</v>
      </c>
      <c r="C9" s="1294"/>
      <c r="D9" s="1293"/>
      <c r="E9" s="1294">
        <v>83.2</v>
      </c>
      <c r="F9" s="1294"/>
    </row>
    <row r="10" spans="1:6">
      <c r="A10" s="29">
        <v>1987</v>
      </c>
      <c r="B10" s="1294">
        <v>46.5</v>
      </c>
      <c r="C10" s="1294"/>
      <c r="D10" s="1293"/>
      <c r="E10" s="1294">
        <v>72.900000000000006</v>
      </c>
      <c r="F10" s="1294"/>
    </row>
    <row r="11" spans="1:6">
      <c r="A11" s="29">
        <v>1988</v>
      </c>
      <c r="B11" s="1294">
        <v>45</v>
      </c>
      <c r="C11" s="1294"/>
      <c r="D11" s="1293"/>
      <c r="E11" s="1294">
        <v>66.900000000000006</v>
      </c>
      <c r="F11" s="1294"/>
    </row>
    <row r="12" spans="1:6">
      <c r="A12" s="29">
        <v>1989</v>
      </c>
      <c r="B12" s="1294">
        <v>40.299999999999997</v>
      </c>
      <c r="C12" s="1294"/>
      <c r="D12" s="1293"/>
      <c r="E12" s="1294">
        <v>80.400000000000006</v>
      </c>
      <c r="F12" s="1294"/>
    </row>
    <row r="13" spans="1:6">
      <c r="A13" s="29">
        <v>1990</v>
      </c>
      <c r="B13" s="1294">
        <v>44.3</v>
      </c>
      <c r="C13" s="1294"/>
      <c r="D13" s="1293"/>
      <c r="E13" s="1294">
        <v>66.5</v>
      </c>
      <c r="F13" s="1294"/>
    </row>
    <row r="14" spans="1:6">
      <c r="A14" s="29">
        <v>1991</v>
      </c>
      <c r="B14" s="1294">
        <v>38.6</v>
      </c>
      <c r="C14" s="1294"/>
      <c r="D14" s="1293"/>
      <c r="E14" s="1294">
        <v>59.8</v>
      </c>
      <c r="F14" s="1294"/>
    </row>
    <row r="15" spans="1:6">
      <c r="A15" s="29">
        <v>1992</v>
      </c>
      <c r="B15" s="1294">
        <v>29.1</v>
      </c>
      <c r="C15" s="1294"/>
      <c r="D15" s="1293"/>
      <c r="E15" s="1294">
        <v>55.2</v>
      </c>
      <c r="F15" s="1294"/>
    </row>
    <row r="16" spans="1:6">
      <c r="A16" s="29">
        <v>1993</v>
      </c>
      <c r="B16" s="1294">
        <v>42.2</v>
      </c>
      <c r="C16" s="1294"/>
      <c r="D16" s="1293"/>
      <c r="E16" s="1294">
        <v>42.9</v>
      </c>
      <c r="F16" s="1294"/>
    </row>
    <row r="17" spans="1:6">
      <c r="A17" s="29">
        <v>1994</v>
      </c>
      <c r="B17" s="1294">
        <v>48.5</v>
      </c>
      <c r="C17" s="1294"/>
      <c r="D17" s="1293"/>
      <c r="E17" s="1294">
        <v>60.9</v>
      </c>
      <c r="F17" s="1294"/>
    </row>
    <row r="18" spans="1:6">
      <c r="A18" s="29">
        <v>1995</v>
      </c>
      <c r="B18" s="1294">
        <v>33.1</v>
      </c>
      <c r="C18" s="1294"/>
      <c r="D18" s="1293"/>
      <c r="E18" s="1294">
        <v>73.3</v>
      </c>
      <c r="F18" s="1294"/>
    </row>
    <row r="19" spans="1:6">
      <c r="A19" s="29">
        <v>1996</v>
      </c>
      <c r="B19" s="1294">
        <v>43.1</v>
      </c>
      <c r="C19" s="1294"/>
      <c r="D19" s="1293"/>
      <c r="E19" s="1294">
        <v>72.900000000000006</v>
      </c>
      <c r="F19" s="1294"/>
    </row>
    <row r="20" spans="1:6">
      <c r="A20" s="29">
        <v>1997</v>
      </c>
      <c r="B20" s="1294">
        <v>40.200000000000003</v>
      </c>
      <c r="C20" s="1294"/>
      <c r="D20" s="1293"/>
      <c r="E20" s="1294">
        <v>76.599999999999994</v>
      </c>
      <c r="F20" s="1294"/>
    </row>
    <row r="21" spans="1:6">
      <c r="A21" s="29">
        <v>1998</v>
      </c>
      <c r="B21" s="1294">
        <v>46.8</v>
      </c>
      <c r="C21" s="1294"/>
      <c r="D21" s="1293"/>
      <c r="E21" s="1294">
        <v>74.400000000000006</v>
      </c>
      <c r="F21" s="1294"/>
    </row>
    <row r="22" spans="1:6">
      <c r="A22" s="29">
        <v>1999</v>
      </c>
      <c r="B22" s="1294">
        <v>61</v>
      </c>
      <c r="C22" s="1294"/>
      <c r="D22" s="1293"/>
      <c r="E22" s="1294">
        <v>54.6</v>
      </c>
      <c r="F22" s="1294"/>
    </row>
    <row r="23" spans="1:6">
      <c r="A23" s="29">
        <v>2000</v>
      </c>
      <c r="B23" s="1294">
        <v>64.099999999999994</v>
      </c>
      <c r="C23" s="1294"/>
      <c r="D23" s="1293"/>
      <c r="E23" s="1294">
        <v>51</v>
      </c>
      <c r="F23" s="1294"/>
    </row>
    <row r="24" spans="1:6">
      <c r="A24" s="29">
        <v>2001</v>
      </c>
      <c r="B24" s="1294">
        <v>52.9</v>
      </c>
      <c r="C24" s="1294"/>
      <c r="D24" s="1293"/>
      <c r="E24" s="1294">
        <v>65.625</v>
      </c>
      <c r="F24" s="1294"/>
    </row>
    <row r="25" spans="1:6">
      <c r="A25" s="29">
        <v>2002</v>
      </c>
      <c r="B25" s="1294">
        <v>52.45</v>
      </c>
      <c r="C25" s="1294"/>
      <c r="D25" s="1293"/>
      <c r="E25" s="1294">
        <v>62.774999999999999</v>
      </c>
      <c r="F25" s="1294"/>
    </row>
    <row r="26" spans="1:6">
      <c r="A26" s="29">
        <v>2003</v>
      </c>
      <c r="B26" s="1294">
        <v>50.9</v>
      </c>
      <c r="C26" s="1294"/>
      <c r="D26" s="1293"/>
      <c r="E26" s="1294">
        <v>61.85</v>
      </c>
      <c r="F26" s="1294"/>
    </row>
    <row r="27" spans="1:6">
      <c r="A27" s="29">
        <v>2004</v>
      </c>
      <c r="B27" s="1294">
        <v>50.475000000000001</v>
      </c>
      <c r="C27" s="1294"/>
      <c r="D27" s="1293"/>
      <c r="E27" s="1294">
        <v>68.625</v>
      </c>
      <c r="F27" s="1294"/>
    </row>
    <row r="28" spans="1:6">
      <c r="A28" s="29">
        <v>2005</v>
      </c>
      <c r="B28" s="1294">
        <v>50.174999999999997</v>
      </c>
      <c r="C28" s="1294"/>
      <c r="D28" s="1293"/>
      <c r="E28" s="1294">
        <v>70.8</v>
      </c>
      <c r="F28" s="1294"/>
    </row>
    <row r="29" spans="1:6">
      <c r="A29" s="29">
        <v>2006</v>
      </c>
      <c r="B29" s="1317">
        <v>55.7</v>
      </c>
      <c r="C29" s="1317"/>
      <c r="D29" s="1318"/>
      <c r="E29" s="1317">
        <v>63.6</v>
      </c>
      <c r="F29" s="1317"/>
    </row>
    <row r="30" spans="1:6">
      <c r="A30" s="29">
        <v>2007</v>
      </c>
      <c r="B30" s="1317">
        <v>48.75</v>
      </c>
      <c r="C30" s="1317">
        <v>40</v>
      </c>
      <c r="D30" s="1318"/>
      <c r="E30" s="1317">
        <v>70.774999999999991</v>
      </c>
      <c r="F30" s="1317">
        <v>80</v>
      </c>
    </row>
    <row r="31" spans="1:6">
      <c r="A31" s="29">
        <v>2008</v>
      </c>
      <c r="B31" s="1317">
        <v>44.253875688862223</v>
      </c>
      <c r="C31" s="1317">
        <v>35</v>
      </c>
      <c r="D31" s="1318">
        <v>3</v>
      </c>
      <c r="E31" s="1317">
        <v>80.92795900332905</v>
      </c>
      <c r="F31" s="1317">
        <v>80</v>
      </c>
    </row>
    <row r="32" spans="1:6">
      <c r="A32" s="29">
        <v>2009</v>
      </c>
      <c r="B32" s="1317">
        <v>30.7</v>
      </c>
      <c r="C32" s="1317">
        <v>25</v>
      </c>
      <c r="D32" s="1318">
        <v>1.25</v>
      </c>
      <c r="E32" s="1317">
        <v>85.661468669247185</v>
      </c>
      <c r="F32" s="1317">
        <v>80</v>
      </c>
    </row>
    <row r="33" spans="1:6">
      <c r="A33" s="29">
        <v>2010</v>
      </c>
      <c r="B33" s="1317">
        <v>30.425000000000001</v>
      </c>
      <c r="C33" s="1317">
        <v>25</v>
      </c>
      <c r="D33" s="1318">
        <v>1</v>
      </c>
      <c r="E33" s="1317">
        <v>74.2</v>
      </c>
      <c r="F33" s="1317">
        <v>80</v>
      </c>
    </row>
    <row r="34" spans="1:6">
      <c r="A34" s="29">
        <v>2011</v>
      </c>
      <c r="B34" s="1317"/>
      <c r="C34" s="1317"/>
      <c r="D34" s="1318"/>
      <c r="E34" s="1317"/>
      <c r="F34" s="1317"/>
    </row>
    <row r="35" spans="1:6">
      <c r="A35" s="29" t="s">
        <v>51</v>
      </c>
      <c r="B35" s="1317">
        <v>23.307957921142169</v>
      </c>
      <c r="C35" s="1317">
        <v>30</v>
      </c>
      <c r="D35" s="1318">
        <v>1.4930846027446847</v>
      </c>
      <c r="E35" s="1317">
        <v>48.326115373644292</v>
      </c>
      <c r="F35" s="1317">
        <v>80</v>
      </c>
    </row>
    <row r="36" spans="1:6">
      <c r="A36" s="29" t="s">
        <v>52</v>
      </c>
      <c r="B36" s="1317">
        <v>17.899999999999999</v>
      </c>
      <c r="C36" s="1317">
        <v>30</v>
      </c>
      <c r="D36" s="1318">
        <v>3.7514744990374451</v>
      </c>
      <c r="E36" s="1317">
        <v>44.886991491680924</v>
      </c>
      <c r="F36" s="1317">
        <v>80</v>
      </c>
    </row>
    <row r="37" spans="1:6">
      <c r="A37" s="29" t="s">
        <v>53</v>
      </c>
      <c r="B37" s="1317">
        <v>19.957375282733157</v>
      </c>
      <c r="C37" s="1317">
        <v>30</v>
      </c>
      <c r="D37" s="1318">
        <v>4.0033105247290299</v>
      </c>
      <c r="E37" s="1317">
        <v>43.420888245252357</v>
      </c>
      <c r="F37" s="1317">
        <v>80</v>
      </c>
    </row>
    <row r="38" spans="1:6">
      <c r="A38" s="29" t="s">
        <v>325</v>
      </c>
      <c r="B38" s="1317">
        <v>42</v>
      </c>
      <c r="C38" s="1317">
        <v>30</v>
      </c>
      <c r="D38" s="1318">
        <v>8</v>
      </c>
      <c r="E38" s="1317">
        <v>44.773717293033407</v>
      </c>
      <c r="F38" s="1317">
        <v>80</v>
      </c>
    </row>
    <row r="39" spans="1:6">
      <c r="A39" s="29">
        <v>2012</v>
      </c>
      <c r="B39" s="1317"/>
      <c r="C39" s="1317"/>
      <c r="D39" s="1318"/>
      <c r="E39" s="1317"/>
      <c r="F39" s="1317"/>
    </row>
    <row r="40" spans="1:6">
      <c r="A40" s="29" t="s">
        <v>51</v>
      </c>
      <c r="B40" s="1317">
        <v>46.5</v>
      </c>
      <c r="C40" s="1317">
        <v>30</v>
      </c>
      <c r="D40" s="1318">
        <v>8</v>
      </c>
      <c r="E40" s="1317">
        <v>48</v>
      </c>
      <c r="F40" s="1317">
        <v>80</v>
      </c>
    </row>
    <row r="41" spans="1:6">
      <c r="A41" s="29" t="s">
        <v>52</v>
      </c>
      <c r="B41" s="1317">
        <v>49.232036383828714</v>
      </c>
      <c r="C41" s="1317">
        <v>30</v>
      </c>
      <c r="D41" s="1318">
        <v>8</v>
      </c>
      <c r="E41" s="1317">
        <v>46.857211368370727</v>
      </c>
      <c r="F41" s="1317">
        <v>80</v>
      </c>
    </row>
    <row r="42" spans="1:6">
      <c r="A42" s="29" t="s">
        <v>53</v>
      </c>
      <c r="B42" s="1317">
        <v>47.586861464329132</v>
      </c>
      <c r="C42" s="1317">
        <v>30</v>
      </c>
      <c r="D42" s="1318">
        <v>12</v>
      </c>
      <c r="E42" s="1317">
        <v>44.584656835390618</v>
      </c>
      <c r="F42" s="1317">
        <v>80</v>
      </c>
    </row>
    <row r="43" spans="1:6" ht="15" thickBot="1">
      <c r="A43" s="36" t="s">
        <v>325</v>
      </c>
      <c r="B43" s="1319">
        <v>49.718722095003507</v>
      </c>
      <c r="C43" s="1319">
        <v>30</v>
      </c>
      <c r="D43" s="1320">
        <v>12</v>
      </c>
      <c r="E43" s="1319">
        <v>42.312917987423099</v>
      </c>
      <c r="F43" s="1319">
        <v>80</v>
      </c>
    </row>
    <row r="44" spans="1:6" s="165" customFormat="1">
      <c r="A44" s="516" t="s">
        <v>55</v>
      </c>
      <c r="B44" s="921"/>
      <c r="C44" s="922"/>
      <c r="D44" s="922"/>
      <c r="E44" s="922"/>
      <c r="F44" s="922"/>
    </row>
    <row r="45" spans="1:6" s="165" customFormat="1" ht="15">
      <c r="A45" s="527" t="s">
        <v>968</v>
      </c>
      <c r="B45" s="921"/>
      <c r="C45" s="923"/>
      <c r="D45" s="924"/>
      <c r="E45" s="925"/>
      <c r="F45" s="926"/>
    </row>
    <row r="46" spans="1:6" s="165" customFormat="1" ht="15">
      <c r="A46" s="527" t="s">
        <v>969</v>
      </c>
      <c r="B46" s="921"/>
      <c r="C46" s="923"/>
      <c r="D46" s="924"/>
      <c r="E46" s="925"/>
      <c r="F46" s="926"/>
    </row>
    <row r="47" spans="1:6" s="165" customFormat="1" ht="15">
      <c r="A47" s="527" t="s">
        <v>970</v>
      </c>
      <c r="B47" s="921"/>
      <c r="C47" s="923"/>
      <c r="D47" s="924"/>
      <c r="E47" s="925"/>
      <c r="F47" s="926"/>
    </row>
    <row r="48" spans="1:6">
      <c r="A48" s="160"/>
      <c r="B48" s="156"/>
      <c r="C48" s="156"/>
      <c r="D48" s="157"/>
      <c r="E48" s="158"/>
      <c r="F48" s="95"/>
    </row>
    <row r="49" spans="1:6">
      <c r="A49" s="160"/>
      <c r="B49" s="156"/>
      <c r="C49" s="156"/>
      <c r="D49" s="158"/>
      <c r="E49" s="158"/>
      <c r="F49" s="95"/>
    </row>
    <row r="50" spans="1:6">
      <c r="A50" s="160"/>
      <c r="B50" s="156"/>
      <c r="C50" s="156"/>
      <c r="D50" s="158"/>
      <c r="E50" s="158"/>
      <c r="F50" s="95"/>
    </row>
    <row r="51" spans="1:6">
      <c r="A51" s="159"/>
      <c r="B51" s="160"/>
      <c r="C51" s="160"/>
      <c r="D51" s="158"/>
      <c r="E51" s="158"/>
      <c r="F51" s="95"/>
    </row>
    <row r="52" spans="1:6">
      <c r="A52" s="161"/>
      <c r="B52" s="162"/>
      <c r="C52" s="162"/>
      <c r="D52" s="163"/>
      <c r="E52" s="164"/>
      <c r="F52" s="164"/>
    </row>
    <row r="53" spans="1:6">
      <c r="A53" s="161"/>
      <c r="B53" s="162"/>
      <c r="C53" s="162"/>
      <c r="D53" s="163"/>
      <c r="E53" s="164"/>
      <c r="F53" s="164"/>
    </row>
  </sheetData>
  <mergeCells count="2">
    <mergeCell ref="B2:C2"/>
    <mergeCell ref="E2:F2"/>
  </mergeCells>
  <pageMargins left="0.75" right="0" top="1" bottom="0.75" header="0" footer="0"/>
  <pageSetup paperSize="9" scale="96" orientation="portrait" r:id="rId1"/>
  <headerFooter alignWithMargins="0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48"/>
  <sheetViews>
    <sheetView view="pageBreakPreview" zoomScaleNormal="75" workbookViewId="0">
      <pane xSplit="1" ySplit="2" topLeftCell="B28" activePane="bottomRight" state="frozen"/>
      <selection pane="topRight" activeCell="C1" sqref="C1"/>
      <selection pane="bottomLeft" activeCell="A5" sqref="A5"/>
      <selection pane="bottomRight" activeCell="F28" sqref="F28"/>
    </sheetView>
  </sheetViews>
  <sheetFormatPr defaultRowHeight="14.25"/>
  <cols>
    <col min="1" max="1" width="30.7109375" style="45" customWidth="1"/>
    <col min="2" max="2" width="31.28515625" style="45" customWidth="1"/>
    <col min="3" max="3" width="32.140625" style="45" customWidth="1"/>
    <col min="4" max="4" width="11.5703125" style="45" bestFit="1" customWidth="1"/>
    <col min="5" max="5" width="13" style="45" bestFit="1" customWidth="1"/>
    <col min="6" max="6" width="14.5703125" style="45" bestFit="1" customWidth="1"/>
    <col min="7" max="16384" width="9.140625" style="45"/>
  </cols>
  <sheetData>
    <row r="1" spans="1:7" s="515" customFormat="1" ht="17.25" thickBot="1">
      <c r="A1" s="560" t="s">
        <v>822</v>
      </c>
      <c r="B1" s="560"/>
      <c r="C1" s="560"/>
      <c r="D1" s="560"/>
      <c r="E1" s="560"/>
      <c r="F1" s="560"/>
      <c r="G1" s="560"/>
    </row>
    <row r="2" spans="1:7" ht="15" thickBot="1">
      <c r="A2" s="586" t="s">
        <v>288</v>
      </c>
      <c r="B2" s="586" t="s">
        <v>326</v>
      </c>
      <c r="C2" s="586" t="s">
        <v>327</v>
      </c>
    </row>
    <row r="3" spans="1:7" ht="20.100000000000001" customHeight="1">
      <c r="A3" s="1333">
        <v>1982</v>
      </c>
      <c r="B3" s="590">
        <v>111.7</v>
      </c>
      <c r="C3" s="590">
        <v>35.9</v>
      </c>
    </row>
    <row r="4" spans="1:7" ht="20.100000000000001" customHeight="1">
      <c r="A4" s="1333">
        <v>1983</v>
      </c>
      <c r="B4" s="590">
        <v>131.19999999999999</v>
      </c>
      <c r="C4" s="590">
        <v>44.2</v>
      </c>
    </row>
    <row r="5" spans="1:7" ht="20.100000000000001" customHeight="1">
      <c r="A5" s="1333">
        <v>1984</v>
      </c>
      <c r="B5" s="590">
        <v>276.60000000000002</v>
      </c>
      <c r="C5" s="590">
        <v>58.2</v>
      </c>
    </row>
    <row r="6" spans="1:7" ht="20.100000000000001" customHeight="1">
      <c r="A6" s="1333">
        <v>1985</v>
      </c>
      <c r="B6" s="590">
        <v>311.39999999999998</v>
      </c>
      <c r="C6" s="590">
        <v>114.9</v>
      </c>
    </row>
    <row r="7" spans="1:7" ht="20.100000000000001" customHeight="1">
      <c r="A7" s="1333">
        <v>1986</v>
      </c>
      <c r="B7" s="590">
        <v>873.5</v>
      </c>
      <c r="C7" s="590">
        <v>373.6</v>
      </c>
    </row>
    <row r="8" spans="1:7" ht="20.100000000000001" customHeight="1">
      <c r="A8" s="1333">
        <v>1987</v>
      </c>
      <c r="B8" s="590">
        <v>1229.2</v>
      </c>
      <c r="C8" s="590">
        <v>492.8</v>
      </c>
    </row>
    <row r="9" spans="1:7" ht="20.100000000000001" customHeight="1">
      <c r="A9" s="1333">
        <v>1988</v>
      </c>
      <c r="B9" s="590">
        <v>1378.4</v>
      </c>
      <c r="C9" s="590">
        <v>659.9</v>
      </c>
    </row>
    <row r="10" spans="1:7" ht="20.100000000000001" customHeight="1">
      <c r="A10" s="1333">
        <v>1989</v>
      </c>
      <c r="B10" s="590">
        <v>5722</v>
      </c>
      <c r="C10" s="590">
        <v>3721.1</v>
      </c>
    </row>
    <row r="11" spans="1:7" ht="20.100000000000001" customHeight="1">
      <c r="A11" s="1333">
        <v>1990</v>
      </c>
      <c r="B11" s="590">
        <v>8360.1</v>
      </c>
      <c r="C11" s="590">
        <v>4730.8</v>
      </c>
    </row>
    <row r="12" spans="1:7" ht="20.100000000000001" customHeight="1">
      <c r="A12" s="1333">
        <v>1991</v>
      </c>
      <c r="B12" s="590">
        <v>10580.7</v>
      </c>
      <c r="C12" s="590">
        <v>5962.1</v>
      </c>
    </row>
    <row r="13" spans="1:7" ht="20.100000000000001" customHeight="1">
      <c r="A13" s="1333">
        <v>1992</v>
      </c>
      <c r="B13" s="590">
        <v>4612.2</v>
      </c>
      <c r="C13" s="590">
        <v>1895.3</v>
      </c>
    </row>
    <row r="14" spans="1:7" ht="20.100000000000001" customHeight="1">
      <c r="A14" s="1333">
        <v>1993</v>
      </c>
      <c r="B14" s="590">
        <v>19542.3</v>
      </c>
      <c r="C14" s="590">
        <v>10910.4</v>
      </c>
    </row>
    <row r="15" spans="1:7" ht="20.100000000000001" customHeight="1">
      <c r="A15" s="1333">
        <v>1994</v>
      </c>
      <c r="B15" s="1295">
        <v>4855.2</v>
      </c>
      <c r="C15" s="590">
        <v>1602.2</v>
      </c>
    </row>
    <row r="16" spans="1:7" ht="20.100000000000001" customHeight="1">
      <c r="A16" s="1333">
        <v>1995</v>
      </c>
      <c r="B16" s="590">
        <v>8807.1</v>
      </c>
      <c r="C16" s="590">
        <v>8659.2999999999993</v>
      </c>
    </row>
    <row r="17" spans="1:6" ht="20.100000000000001" customHeight="1">
      <c r="A17" s="1333">
        <v>1996</v>
      </c>
      <c r="B17" s="590">
        <v>12442</v>
      </c>
      <c r="C17" s="590">
        <v>4411.2</v>
      </c>
    </row>
    <row r="18" spans="1:6" ht="20.100000000000001" customHeight="1">
      <c r="A18" s="1333">
        <v>1997</v>
      </c>
      <c r="B18" s="590">
        <v>19047.599999999999</v>
      </c>
      <c r="C18" s="590">
        <v>11158.6</v>
      </c>
    </row>
    <row r="19" spans="1:6" ht="20.100000000000001" customHeight="1">
      <c r="A19" s="1333">
        <v>1998</v>
      </c>
      <c r="B19" s="590">
        <v>18513.8</v>
      </c>
      <c r="C19" s="590">
        <v>11852.7</v>
      </c>
    </row>
    <row r="20" spans="1:6" ht="20.100000000000001" customHeight="1">
      <c r="A20" s="1333">
        <v>1999</v>
      </c>
      <c r="B20" s="590">
        <v>15860.5</v>
      </c>
      <c r="C20" s="590">
        <v>7498.1</v>
      </c>
    </row>
    <row r="21" spans="1:6" ht="20.100000000000001" customHeight="1">
      <c r="A21" s="1333">
        <v>2000</v>
      </c>
      <c r="B21" s="590">
        <v>20640.900000000001</v>
      </c>
      <c r="C21" s="590">
        <v>11150.3</v>
      </c>
    </row>
    <row r="22" spans="1:6" ht="20.100000000000001" customHeight="1">
      <c r="A22" s="1333">
        <v>2001</v>
      </c>
      <c r="B22" s="590">
        <v>16875.900000000001</v>
      </c>
      <c r="C22" s="590">
        <v>12341</v>
      </c>
    </row>
    <row r="23" spans="1:6" ht="20.100000000000001" customHeight="1">
      <c r="A23" s="1333">
        <v>2002</v>
      </c>
      <c r="B23" s="590">
        <v>14861.6</v>
      </c>
      <c r="C23" s="590">
        <v>8942.2000000000007</v>
      </c>
    </row>
    <row r="24" spans="1:6" ht="20.100000000000001" customHeight="1">
      <c r="A24" s="1333">
        <v>2003</v>
      </c>
      <c r="B24" s="590">
        <v>20551.8</v>
      </c>
      <c r="C24" s="590">
        <v>11251.9</v>
      </c>
    </row>
    <row r="25" spans="1:6" ht="20.100000000000001" customHeight="1">
      <c r="A25" s="1333">
        <v>2004</v>
      </c>
      <c r="B25" s="284">
        <v>64490</v>
      </c>
      <c r="C25" s="284">
        <v>34118.5</v>
      </c>
    </row>
    <row r="26" spans="1:6" ht="20.100000000000001" customHeight="1">
      <c r="A26" s="1333">
        <v>2005</v>
      </c>
      <c r="B26" s="284">
        <v>18461.900000000001</v>
      </c>
      <c r="C26" s="284">
        <v>16105.5</v>
      </c>
    </row>
    <row r="27" spans="1:6" ht="20.100000000000001" customHeight="1">
      <c r="A27" s="1333">
        <v>2006</v>
      </c>
      <c r="B27" s="284">
        <v>3118.6</v>
      </c>
      <c r="C27" s="284">
        <v>24274.6</v>
      </c>
    </row>
    <row r="28" spans="1:6" ht="20.100000000000001" customHeight="1">
      <c r="A28" s="1333">
        <v>2007</v>
      </c>
      <c r="B28" s="284">
        <v>3082.3</v>
      </c>
      <c r="C28" s="284">
        <v>27263.5</v>
      </c>
    </row>
    <row r="29" spans="1:6" ht="20.100000000000001" customHeight="1">
      <c r="A29" s="1333">
        <v>2008</v>
      </c>
      <c r="B29" s="284">
        <v>13411.807559209999</v>
      </c>
      <c r="C29" s="284">
        <v>46521.477695000001</v>
      </c>
    </row>
    <row r="30" spans="1:6" ht="20.100000000000001" customHeight="1">
      <c r="A30" s="1333">
        <v>2009</v>
      </c>
      <c r="B30" s="284">
        <v>3296.2273579400003</v>
      </c>
      <c r="C30" s="284">
        <v>15590.500285</v>
      </c>
    </row>
    <row r="31" spans="1:6" ht="20.100000000000001" customHeight="1">
      <c r="A31" s="1333">
        <v>2010</v>
      </c>
      <c r="B31" s="284">
        <v>20.79</v>
      </c>
      <c r="C31" s="284">
        <v>16555.98</v>
      </c>
      <c r="D31" s="169"/>
    </row>
    <row r="32" spans="1:6" ht="20.100000000000001" customHeight="1">
      <c r="A32" s="1333">
        <v>2011</v>
      </c>
      <c r="B32" s="284"/>
      <c r="C32" s="284"/>
      <c r="D32" s="169"/>
      <c r="E32" s="927"/>
      <c r="F32" s="927"/>
    </row>
    <row r="33" spans="1:6" ht="20.100000000000001" customHeight="1">
      <c r="A33" s="1333" t="s">
        <v>51</v>
      </c>
      <c r="B33" s="699">
        <v>24.86</v>
      </c>
      <c r="C33" s="284">
        <v>16919.59</v>
      </c>
      <c r="D33" s="169"/>
      <c r="E33" s="927"/>
      <c r="F33" s="927"/>
    </row>
    <row r="34" spans="1:6" ht="20.100000000000001" customHeight="1">
      <c r="A34" s="1333" t="s">
        <v>52</v>
      </c>
      <c r="B34" s="699">
        <v>27.36</v>
      </c>
      <c r="C34" s="284">
        <v>16261.67</v>
      </c>
      <c r="D34" s="169"/>
      <c r="E34" s="927"/>
      <c r="F34" s="927"/>
    </row>
    <row r="35" spans="1:6" ht="20.100000000000001" customHeight="1">
      <c r="A35" s="1333" t="s">
        <v>53</v>
      </c>
      <c r="B35" s="699">
        <v>22.23</v>
      </c>
      <c r="C35" s="284">
        <v>18132.64</v>
      </c>
      <c r="D35" s="169"/>
      <c r="E35" s="927"/>
      <c r="F35" s="927"/>
    </row>
    <row r="36" spans="1:6" ht="20.100000000000001" customHeight="1">
      <c r="A36" s="1333" t="s">
        <v>54</v>
      </c>
      <c r="B36" s="284">
        <v>20.184072910000001</v>
      </c>
      <c r="C36" s="284">
        <v>19980.30255</v>
      </c>
      <c r="D36" s="169"/>
      <c r="E36" s="927"/>
      <c r="F36" s="927"/>
    </row>
    <row r="37" spans="1:6" ht="20.100000000000001" customHeight="1">
      <c r="A37" s="1333">
        <v>2012</v>
      </c>
      <c r="B37" s="284"/>
      <c r="C37" s="284"/>
      <c r="D37" s="169"/>
      <c r="E37" s="927"/>
      <c r="F37" s="927"/>
    </row>
    <row r="38" spans="1:6" ht="20.100000000000001" customHeight="1">
      <c r="A38" s="1333" t="s">
        <v>51</v>
      </c>
      <c r="B38" s="699">
        <v>19.967823920000001</v>
      </c>
      <c r="C38" s="284">
        <v>20257.625102999998</v>
      </c>
      <c r="D38" s="169"/>
      <c r="E38" s="927"/>
      <c r="F38" s="927"/>
    </row>
    <row r="39" spans="1:6" ht="20.100000000000001" customHeight="1">
      <c r="A39" s="1333" t="s">
        <v>52</v>
      </c>
      <c r="B39" s="699">
        <v>20.645741309999998</v>
      </c>
      <c r="C39" s="284">
        <v>23263.324443000001</v>
      </c>
      <c r="D39" s="169"/>
      <c r="E39" s="927"/>
      <c r="F39" s="927"/>
    </row>
    <row r="40" spans="1:6" ht="20.100000000000001" customHeight="1">
      <c r="A40" s="1333" t="s">
        <v>53</v>
      </c>
      <c r="B40" s="699">
        <v>20.772686030000003</v>
      </c>
      <c r="C40" s="284">
        <v>24681.143673999999</v>
      </c>
      <c r="D40" s="169"/>
      <c r="E40" s="927"/>
      <c r="F40" s="927"/>
    </row>
    <row r="41" spans="1:6" ht="20.100000000000001" customHeight="1" thickBot="1">
      <c r="A41" s="36" t="s">
        <v>54</v>
      </c>
      <c r="B41" s="286">
        <v>19.723217039999998</v>
      </c>
      <c r="C41" s="286">
        <v>22579.970439000001</v>
      </c>
      <c r="D41" s="169"/>
      <c r="E41" s="927"/>
      <c r="F41" s="927"/>
    </row>
    <row r="42" spans="1:6" s="437" customFormat="1">
      <c r="A42" s="587" t="s">
        <v>328</v>
      </c>
      <c r="B42" s="517"/>
      <c r="C42" s="517"/>
      <c r="E42" s="170"/>
      <c r="F42" s="45"/>
    </row>
    <row r="43" spans="1:6" s="437" customFormat="1" ht="12.75">
      <c r="A43" s="588" t="s">
        <v>329</v>
      </c>
      <c r="B43" s="589"/>
      <c r="C43" s="589"/>
    </row>
    <row r="44" spans="1:6">
      <c r="A44" s="97"/>
      <c r="B44" s="171"/>
      <c r="C44" s="172"/>
      <c r="E44" s="437"/>
      <c r="F44" s="437"/>
    </row>
    <row r="45" spans="1:6">
      <c r="A45" s="97"/>
      <c r="B45" s="171"/>
    </row>
    <row r="48" spans="1:6">
      <c r="B48" s="902"/>
      <c r="C48" s="902"/>
    </row>
  </sheetData>
  <pageMargins left="0.91" right="0" top="1" bottom="0.75" header="0.52" footer="0.38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39"/>
  <sheetViews>
    <sheetView view="pageBreakPreview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8" sqref="I28"/>
    </sheetView>
  </sheetViews>
  <sheetFormatPr defaultRowHeight="14.25"/>
  <cols>
    <col min="1" max="1" width="12.85546875" style="175" customWidth="1"/>
    <col min="2" max="2" width="19" style="175" customWidth="1"/>
    <col min="3" max="3" width="17.5703125" style="175" customWidth="1"/>
    <col min="4" max="4" width="18.140625" style="175" customWidth="1"/>
    <col min="5" max="5" width="16" style="175" customWidth="1"/>
    <col min="6" max="6" width="13" style="184" customWidth="1"/>
    <col min="7" max="16384" width="9.140625" style="175"/>
  </cols>
  <sheetData>
    <row r="1" spans="1:6" s="173" customFormat="1" ht="24.95" customHeight="1">
      <c r="A1" s="515" t="s">
        <v>823</v>
      </c>
      <c r="B1" s="515"/>
      <c r="C1" s="515"/>
      <c r="D1" s="515"/>
      <c r="E1" s="515"/>
      <c r="F1" s="515"/>
    </row>
    <row r="2" spans="1:6" ht="15">
      <c r="A2" s="928"/>
      <c r="B2" s="174"/>
      <c r="C2" s="1573" t="s">
        <v>330</v>
      </c>
      <c r="D2" s="1573"/>
      <c r="E2" s="1573"/>
      <c r="F2" s="1575"/>
    </row>
    <row r="3" spans="1:6" ht="16.5">
      <c r="A3" s="654" t="s">
        <v>36</v>
      </c>
      <c r="B3" s="177" t="s">
        <v>331</v>
      </c>
      <c r="C3" s="177" t="s">
        <v>332</v>
      </c>
      <c r="D3" s="177" t="s">
        <v>333</v>
      </c>
      <c r="E3" s="177" t="s">
        <v>863</v>
      </c>
      <c r="F3" s="174" t="s">
        <v>334</v>
      </c>
    </row>
    <row r="4" spans="1:6" ht="15" thickBot="1">
      <c r="A4" s="528"/>
      <c r="B4" s="178" t="s">
        <v>335</v>
      </c>
      <c r="C4" s="178"/>
      <c r="D4" s="178"/>
      <c r="E4" s="178"/>
      <c r="F4" s="178"/>
    </row>
    <row r="5" spans="1:6" ht="24.95" customHeight="1">
      <c r="A5" s="706">
        <v>1981</v>
      </c>
      <c r="B5" s="31">
        <v>20</v>
      </c>
      <c r="C5" s="180">
        <v>622</v>
      </c>
      <c r="D5" s="180">
        <v>240</v>
      </c>
      <c r="E5" s="179">
        <v>7</v>
      </c>
      <c r="F5" s="180">
        <v>869</v>
      </c>
    </row>
    <row r="6" spans="1:6" ht="24.95" customHeight="1">
      <c r="A6" s="706">
        <v>1982</v>
      </c>
      <c r="B6" s="31">
        <v>22</v>
      </c>
      <c r="C6" s="180">
        <v>676</v>
      </c>
      <c r="D6" s="180">
        <v>308</v>
      </c>
      <c r="E6" s="179">
        <v>7</v>
      </c>
      <c r="F6" s="180">
        <v>991</v>
      </c>
    </row>
    <row r="7" spans="1:6" ht="24.95" customHeight="1">
      <c r="A7" s="706">
        <v>1983</v>
      </c>
      <c r="B7" s="31">
        <v>25</v>
      </c>
      <c r="C7" s="180">
        <v>694</v>
      </c>
      <c r="D7" s="180">
        <v>407</v>
      </c>
      <c r="E7" s="179">
        <v>7</v>
      </c>
      <c r="F7" s="180">
        <v>1108</v>
      </c>
    </row>
    <row r="8" spans="1:6" ht="24.95" customHeight="1">
      <c r="A8" s="706">
        <v>1984</v>
      </c>
      <c r="B8" s="31">
        <v>27</v>
      </c>
      <c r="C8" s="180">
        <v>810</v>
      </c>
      <c r="D8" s="180">
        <v>432</v>
      </c>
      <c r="E8" s="179">
        <v>7</v>
      </c>
      <c r="F8" s="180">
        <v>1249</v>
      </c>
    </row>
    <row r="9" spans="1:6" ht="24.95" customHeight="1">
      <c r="A9" s="706">
        <v>1985</v>
      </c>
      <c r="B9" s="31">
        <v>28</v>
      </c>
      <c r="C9" s="180">
        <v>839</v>
      </c>
      <c r="D9" s="180">
        <v>451</v>
      </c>
      <c r="E9" s="179">
        <v>7</v>
      </c>
      <c r="F9" s="180">
        <v>1297</v>
      </c>
    </row>
    <row r="10" spans="1:6" ht="24.95" customHeight="1">
      <c r="A10" s="706">
        <v>1986</v>
      </c>
      <c r="B10" s="31">
        <v>29</v>
      </c>
      <c r="C10" s="180">
        <v>879</v>
      </c>
      <c r="D10" s="180">
        <v>481</v>
      </c>
      <c r="E10" s="179">
        <v>7</v>
      </c>
      <c r="F10" s="180">
        <v>1367</v>
      </c>
    </row>
    <row r="11" spans="1:6" ht="24.95" customHeight="1">
      <c r="A11" s="706">
        <v>1987</v>
      </c>
      <c r="B11" s="31">
        <v>34</v>
      </c>
      <c r="C11" s="180">
        <v>947</v>
      </c>
      <c r="D11" s="180">
        <v>529</v>
      </c>
      <c r="E11" s="179">
        <v>7</v>
      </c>
      <c r="F11" s="180">
        <v>1483</v>
      </c>
    </row>
    <row r="12" spans="1:6" ht="24.95" customHeight="1">
      <c r="A12" s="706">
        <v>1988</v>
      </c>
      <c r="B12" s="31">
        <v>42</v>
      </c>
      <c r="C12" s="180">
        <v>1057</v>
      </c>
      <c r="D12" s="180">
        <v>602</v>
      </c>
      <c r="E12" s="179">
        <v>6</v>
      </c>
      <c r="F12" s="180">
        <v>1665</v>
      </c>
    </row>
    <row r="13" spans="1:6" ht="24.95" customHeight="1">
      <c r="A13" s="706">
        <v>1989</v>
      </c>
      <c r="B13" s="31">
        <v>47</v>
      </c>
      <c r="C13" s="180">
        <v>1093</v>
      </c>
      <c r="D13" s="180">
        <v>756</v>
      </c>
      <c r="E13" s="179">
        <v>6</v>
      </c>
      <c r="F13" s="180">
        <v>1855</v>
      </c>
    </row>
    <row r="14" spans="1:6" ht="24.95" customHeight="1">
      <c r="A14" s="706">
        <v>1990</v>
      </c>
      <c r="B14" s="31">
        <v>58</v>
      </c>
      <c r="C14" s="180">
        <v>1169</v>
      </c>
      <c r="D14" s="180">
        <v>765</v>
      </c>
      <c r="E14" s="179">
        <v>5</v>
      </c>
      <c r="F14" s="180">
        <v>1939</v>
      </c>
    </row>
    <row r="15" spans="1:6" ht="24.95" customHeight="1">
      <c r="A15" s="706">
        <v>1991</v>
      </c>
      <c r="B15" s="31">
        <v>65</v>
      </c>
      <c r="C15" s="180">
        <v>1253</v>
      </c>
      <c r="D15" s="180">
        <v>765</v>
      </c>
      <c r="E15" s="179">
        <v>5</v>
      </c>
      <c r="F15" s="180">
        <v>2023</v>
      </c>
    </row>
    <row r="16" spans="1:6" ht="24.95" customHeight="1">
      <c r="A16" s="706">
        <v>1992</v>
      </c>
      <c r="B16" s="31">
        <v>65</v>
      </c>
      <c r="C16" s="180">
        <v>1495</v>
      </c>
      <c r="D16" s="180">
        <v>774</v>
      </c>
      <c r="E16" s="179">
        <v>6</v>
      </c>
      <c r="F16" s="180">
        <v>2275</v>
      </c>
    </row>
    <row r="17" spans="1:6" ht="24.95" customHeight="1">
      <c r="A17" s="706">
        <v>1993</v>
      </c>
      <c r="B17" s="31">
        <v>66</v>
      </c>
      <c r="C17" s="180">
        <v>1577</v>
      </c>
      <c r="D17" s="180">
        <v>775</v>
      </c>
      <c r="E17" s="179">
        <v>6</v>
      </c>
      <c r="F17" s="180">
        <v>2358</v>
      </c>
    </row>
    <row r="18" spans="1:6" ht="24.95" customHeight="1">
      <c r="A18" s="706">
        <v>1994</v>
      </c>
      <c r="B18" s="31">
        <v>65</v>
      </c>
      <c r="C18" s="180">
        <v>1634</v>
      </c>
      <c r="D18" s="180">
        <v>763</v>
      </c>
      <c r="E18" s="179">
        <v>6</v>
      </c>
      <c r="F18" s="180">
        <v>2403</v>
      </c>
    </row>
    <row r="19" spans="1:6" ht="24.95" customHeight="1">
      <c r="A19" s="706">
        <v>1995</v>
      </c>
      <c r="B19" s="31">
        <v>64</v>
      </c>
      <c r="C19" s="180">
        <v>1661</v>
      </c>
      <c r="D19" s="180">
        <v>701</v>
      </c>
      <c r="E19" s="179">
        <v>6</v>
      </c>
      <c r="F19" s="180">
        <v>2368</v>
      </c>
    </row>
    <row r="20" spans="1:6" ht="24.95" customHeight="1">
      <c r="A20" s="706">
        <v>1996</v>
      </c>
      <c r="B20" s="31">
        <v>64</v>
      </c>
      <c r="C20" s="180">
        <v>1727</v>
      </c>
      <c r="D20" s="180">
        <v>675</v>
      </c>
      <c r="E20" s="179">
        <v>5</v>
      </c>
      <c r="F20" s="180">
        <v>2407</v>
      </c>
    </row>
    <row r="21" spans="1:6" ht="24.95" customHeight="1">
      <c r="A21" s="706">
        <v>1997</v>
      </c>
      <c r="B21" s="31">
        <v>64</v>
      </c>
      <c r="C21" s="180">
        <v>1727</v>
      </c>
      <c r="D21" s="180">
        <v>675</v>
      </c>
      <c r="E21" s="179">
        <v>5</v>
      </c>
      <c r="F21" s="180">
        <v>2407</v>
      </c>
    </row>
    <row r="22" spans="1:6" ht="24.95" customHeight="1">
      <c r="A22" s="706">
        <v>1998</v>
      </c>
      <c r="B22" s="31">
        <v>54</v>
      </c>
      <c r="C22" s="180">
        <v>1466</v>
      </c>
      <c r="D22" s="180">
        <v>714</v>
      </c>
      <c r="E22" s="179">
        <v>5</v>
      </c>
      <c r="F22" s="180">
        <v>2185</v>
      </c>
    </row>
    <row r="23" spans="1:6" ht="24.95" customHeight="1">
      <c r="A23" s="706">
        <v>1999</v>
      </c>
      <c r="B23" s="31">
        <v>54</v>
      </c>
      <c r="C23" s="180">
        <v>1466</v>
      </c>
      <c r="D23" s="180">
        <v>714</v>
      </c>
      <c r="E23" s="179">
        <v>5</v>
      </c>
      <c r="F23" s="180">
        <v>2185</v>
      </c>
    </row>
    <row r="24" spans="1:6" ht="24.95" customHeight="1">
      <c r="A24" s="706">
        <v>2000</v>
      </c>
      <c r="B24" s="31">
        <v>54</v>
      </c>
      <c r="C24" s="180">
        <v>1466</v>
      </c>
      <c r="D24" s="180">
        <v>722</v>
      </c>
      <c r="E24" s="179">
        <v>5</v>
      </c>
      <c r="F24" s="180">
        <v>2193</v>
      </c>
    </row>
    <row r="25" spans="1:6" ht="24.95" customHeight="1">
      <c r="A25" s="706">
        <v>2001</v>
      </c>
      <c r="B25" s="31">
        <v>90</v>
      </c>
      <c r="C25" s="180">
        <v>1466</v>
      </c>
      <c r="D25" s="180">
        <v>722</v>
      </c>
      <c r="E25" s="179">
        <v>5</v>
      </c>
      <c r="F25" s="180">
        <v>2193</v>
      </c>
    </row>
    <row r="26" spans="1:6" ht="24.95" customHeight="1">
      <c r="A26" s="706">
        <v>2002</v>
      </c>
      <c r="B26" s="31">
        <v>90</v>
      </c>
      <c r="C26" s="180">
        <v>2283</v>
      </c>
      <c r="D26" s="180">
        <v>722</v>
      </c>
      <c r="E26" s="179">
        <v>5</v>
      </c>
      <c r="F26" s="180">
        <v>3010</v>
      </c>
    </row>
    <row r="27" spans="1:6" ht="24.95" customHeight="1">
      <c r="A27" s="706">
        <v>2003</v>
      </c>
      <c r="B27" s="31">
        <v>90</v>
      </c>
      <c r="C27" s="180">
        <v>2520</v>
      </c>
      <c r="D27" s="180">
        <v>722</v>
      </c>
      <c r="E27" s="179">
        <v>5</v>
      </c>
      <c r="F27" s="180">
        <v>3247</v>
      </c>
    </row>
    <row r="28" spans="1:6" ht="24.95" customHeight="1">
      <c r="A28" s="706">
        <v>2004</v>
      </c>
      <c r="B28" s="181">
        <v>89</v>
      </c>
      <c r="C28" s="180">
        <v>2765</v>
      </c>
      <c r="D28" s="180">
        <v>722</v>
      </c>
      <c r="E28" s="179">
        <v>5</v>
      </c>
      <c r="F28" s="180">
        <v>3492</v>
      </c>
    </row>
    <row r="29" spans="1:6" ht="24.95" customHeight="1" thickBot="1">
      <c r="A29" s="707" t="s">
        <v>851</v>
      </c>
      <c r="B29" s="182">
        <v>25</v>
      </c>
      <c r="C29" s="183"/>
      <c r="D29" s="183"/>
      <c r="E29" s="183"/>
      <c r="F29" s="183"/>
    </row>
    <row r="30" spans="1:6" s="173" customFormat="1">
      <c r="A30" s="524" t="s">
        <v>328</v>
      </c>
      <c r="B30" s="224"/>
      <c r="C30" s="224"/>
      <c r="D30" s="224"/>
      <c r="E30" s="224"/>
      <c r="F30" s="456"/>
    </row>
    <row r="31" spans="1:6" s="173" customFormat="1">
      <c r="A31" s="524" t="s">
        <v>336</v>
      </c>
      <c r="B31" s="224"/>
      <c r="C31" s="224"/>
      <c r="D31" s="224"/>
      <c r="E31" s="224"/>
      <c r="F31" s="456"/>
    </row>
    <row r="32" spans="1:6" s="173" customFormat="1" ht="16.5">
      <c r="A32" s="524" t="s">
        <v>864</v>
      </c>
      <c r="B32" s="224"/>
      <c r="C32" s="224"/>
      <c r="D32" s="224"/>
      <c r="E32" s="224"/>
      <c r="F32" s="456"/>
    </row>
    <row r="33" spans="1:7" s="173" customFormat="1" ht="16.5">
      <c r="A33" s="524" t="s">
        <v>865</v>
      </c>
      <c r="B33" s="224"/>
      <c r="C33" s="224"/>
      <c r="D33" s="224"/>
      <c r="E33" s="224"/>
      <c r="F33" s="456"/>
    </row>
    <row r="34" spans="1:7" s="173" customFormat="1" ht="24.95" customHeight="1">
      <c r="A34" s="1418"/>
      <c r="B34" s="1418"/>
      <c r="C34" s="1418"/>
      <c r="D34" s="1418"/>
      <c r="E34" s="1418"/>
      <c r="F34" s="1419"/>
    </row>
    <row r="35" spans="1:7" s="173" customFormat="1" ht="24.95" customHeight="1">
      <c r="F35" s="1420"/>
    </row>
    <row r="36" spans="1:7" s="48" customFormat="1" ht="24.95" customHeight="1">
      <c r="A36" s="175"/>
      <c r="B36" s="175"/>
      <c r="C36" s="175"/>
      <c r="D36" s="175"/>
      <c r="E36" s="175"/>
      <c r="F36" s="184"/>
      <c r="G36" s="175"/>
    </row>
    <row r="37" spans="1:7" s="48" customFormat="1" ht="24.95" customHeight="1">
      <c r="A37" s="175"/>
      <c r="B37" s="175"/>
      <c r="C37" s="175"/>
      <c r="D37" s="175"/>
      <c r="E37" s="175"/>
      <c r="F37" s="184"/>
      <c r="G37" s="175"/>
    </row>
    <row r="38" spans="1:7" s="48" customFormat="1" ht="24.95" customHeight="1">
      <c r="A38" s="175"/>
      <c r="B38" s="175"/>
      <c r="C38" s="175"/>
      <c r="D38" s="175"/>
      <c r="E38" s="175"/>
      <c r="F38" s="184"/>
      <c r="G38" s="175"/>
    </row>
    <row r="39" spans="1:7" s="48" customFormat="1" ht="24.95" customHeight="1">
      <c r="A39" s="175"/>
      <c r="B39" s="175"/>
      <c r="C39" s="175"/>
      <c r="D39" s="175"/>
      <c r="E39" s="175"/>
      <c r="F39" s="184"/>
      <c r="G39" s="175"/>
    </row>
  </sheetData>
  <mergeCells count="1">
    <mergeCell ref="C2:F2"/>
  </mergeCells>
  <pageMargins left="0.91" right="0" top="1.1299999999999999" bottom="0.75" header="0.57999999999999996" footer="0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46"/>
  <sheetViews>
    <sheetView view="pageBreakPreview" zoomScaleSheetLayoutView="100" workbookViewId="0">
      <selection activeCell="S15" sqref="S15"/>
    </sheetView>
  </sheetViews>
  <sheetFormatPr defaultRowHeight="14.25"/>
  <cols>
    <col min="1" max="1" width="3.7109375" style="203" customWidth="1"/>
    <col min="2" max="2" width="23.7109375" style="203" customWidth="1"/>
    <col min="3" max="4" width="8.5703125" style="203" bestFit="1" customWidth="1"/>
    <col min="5" max="5" width="8.5703125" style="203" customWidth="1"/>
    <col min="6" max="6" width="8.5703125" style="203" bestFit="1" customWidth="1"/>
    <col min="7" max="7" width="8.5703125" style="609" bestFit="1" customWidth="1"/>
    <col min="8" max="11" width="8.5703125" style="609" customWidth="1"/>
    <col min="12" max="14" width="8.5703125" style="203" bestFit="1" customWidth="1"/>
    <col min="15" max="15" width="8.5703125" style="609" bestFit="1" customWidth="1"/>
    <col min="16" max="16384" width="9.140625" style="203"/>
  </cols>
  <sheetData>
    <row r="1" spans="1:15" s="454" customFormat="1" ht="17.25" thickBot="1">
      <c r="A1" s="596" t="s">
        <v>824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</row>
    <row r="2" spans="1:15" s="186" customFormat="1">
      <c r="A2" s="597"/>
      <c r="B2" s="598"/>
      <c r="C2" s="1584">
        <v>2006</v>
      </c>
      <c r="D2" s="1586">
        <v>2007</v>
      </c>
      <c r="E2" s="1586">
        <v>2008</v>
      </c>
      <c r="F2" s="1586">
        <v>2009</v>
      </c>
      <c r="G2" s="1586">
        <v>2010</v>
      </c>
      <c r="H2" s="1576">
        <v>2011</v>
      </c>
      <c r="I2" s="1577"/>
      <c r="J2" s="1577"/>
      <c r="K2" s="1577"/>
      <c r="L2" s="1576">
        <v>2012</v>
      </c>
      <c r="M2" s="1577"/>
      <c r="N2" s="1577"/>
      <c r="O2" s="1578"/>
    </row>
    <row r="3" spans="1:15" s="186" customFormat="1" ht="15" thickBot="1">
      <c r="A3" s="187"/>
      <c r="B3" s="592"/>
      <c r="C3" s="1585"/>
      <c r="D3" s="1587"/>
      <c r="E3" s="1587"/>
      <c r="F3" s="1587" t="s">
        <v>54</v>
      </c>
      <c r="G3" s="1587" t="s">
        <v>54</v>
      </c>
      <c r="H3" s="900" t="s">
        <v>51</v>
      </c>
      <c r="I3" s="188" t="s">
        <v>52</v>
      </c>
      <c r="J3" s="188" t="s">
        <v>53</v>
      </c>
      <c r="K3" s="188" t="s">
        <v>54</v>
      </c>
      <c r="L3" s="900" t="s">
        <v>51</v>
      </c>
      <c r="M3" s="188" t="s">
        <v>52</v>
      </c>
      <c r="N3" s="188" t="s">
        <v>53</v>
      </c>
      <c r="O3" s="189" t="s">
        <v>54</v>
      </c>
    </row>
    <row r="4" spans="1:15" s="186" customFormat="1">
      <c r="A4" s="1579" t="s">
        <v>337</v>
      </c>
      <c r="B4" s="1580"/>
      <c r="C4" s="190">
        <v>25</v>
      </c>
      <c r="D4" s="191">
        <v>24</v>
      </c>
      <c r="E4" s="192">
        <v>24</v>
      </c>
      <c r="F4" s="1303">
        <v>24</v>
      </c>
      <c r="G4" s="1304">
        <v>24</v>
      </c>
      <c r="H4" s="1301">
        <v>16</v>
      </c>
      <c r="I4" s="1304">
        <v>21</v>
      </c>
      <c r="J4" s="1302">
        <v>24</v>
      </c>
      <c r="K4" s="1304">
        <v>24</v>
      </c>
      <c r="L4" s="1301">
        <v>21</v>
      </c>
      <c r="M4" s="1304">
        <v>21</v>
      </c>
      <c r="N4" s="1302">
        <v>21</v>
      </c>
      <c r="O4" s="1303">
        <v>21</v>
      </c>
    </row>
    <row r="5" spans="1:15" s="186" customFormat="1" ht="16.5">
      <c r="A5" s="1579" t="s">
        <v>866</v>
      </c>
      <c r="B5" s="1580"/>
      <c r="C5" s="195">
        <v>2</v>
      </c>
      <c r="D5" s="196">
        <v>7</v>
      </c>
      <c r="E5" s="197">
        <v>8</v>
      </c>
      <c r="F5" s="1303">
        <v>2</v>
      </c>
      <c r="G5" s="1304">
        <v>2</v>
      </c>
      <c r="H5" s="1305">
        <v>2</v>
      </c>
      <c r="I5" s="1304">
        <v>2</v>
      </c>
      <c r="J5" s="1302">
        <v>2</v>
      </c>
      <c r="K5" s="1304">
        <v>2</v>
      </c>
      <c r="L5" s="1305">
        <v>2</v>
      </c>
      <c r="M5" s="1304">
        <v>2</v>
      </c>
      <c r="N5" s="1302">
        <v>2</v>
      </c>
      <c r="O5" s="1303">
        <v>2</v>
      </c>
    </row>
    <row r="6" spans="1:15">
      <c r="A6" s="1581" t="s">
        <v>867</v>
      </c>
      <c r="B6" s="593" t="s">
        <v>338</v>
      </c>
      <c r="C6" s="198">
        <v>104</v>
      </c>
      <c r="D6" s="199">
        <v>111</v>
      </c>
      <c r="E6" s="200">
        <v>138</v>
      </c>
      <c r="F6" s="200">
        <v>141</v>
      </c>
      <c r="G6" s="606">
        <v>146</v>
      </c>
      <c r="H6" s="201">
        <v>83</v>
      </c>
      <c r="I6" s="202">
        <v>114</v>
      </c>
      <c r="J6" s="202">
        <v>129</v>
      </c>
      <c r="K6" s="606">
        <v>125</v>
      </c>
      <c r="L6" s="201">
        <v>137</v>
      </c>
      <c r="M6" s="202">
        <v>141</v>
      </c>
      <c r="N6" s="202">
        <v>137</v>
      </c>
      <c r="O6" s="200">
        <v>138</v>
      </c>
    </row>
    <row r="7" spans="1:15">
      <c r="A7" s="1582"/>
      <c r="B7" s="594" t="s">
        <v>339</v>
      </c>
      <c r="C7" s="190">
        <v>163</v>
      </c>
      <c r="D7" s="191">
        <v>219</v>
      </c>
      <c r="E7" s="192">
        <v>283</v>
      </c>
      <c r="F7" s="192">
        <v>361</v>
      </c>
      <c r="G7" s="205">
        <v>398</v>
      </c>
      <c r="H7" s="193">
        <v>232</v>
      </c>
      <c r="I7" s="194">
        <v>323</v>
      </c>
      <c r="J7" s="194">
        <v>372</v>
      </c>
      <c r="K7" s="205">
        <v>359</v>
      </c>
      <c r="L7" s="193">
        <v>369</v>
      </c>
      <c r="M7" s="194">
        <v>370</v>
      </c>
      <c r="N7" s="194">
        <v>370</v>
      </c>
      <c r="O7" s="192">
        <v>379</v>
      </c>
    </row>
    <row r="8" spans="1:15">
      <c r="A8" s="1582"/>
      <c r="B8" s="594" t="s">
        <v>340</v>
      </c>
      <c r="C8" s="190">
        <v>39</v>
      </c>
      <c r="D8" s="191">
        <v>52</v>
      </c>
      <c r="E8" s="192">
        <v>58</v>
      </c>
      <c r="F8" s="192">
        <v>63</v>
      </c>
      <c r="G8" s="205">
        <v>67</v>
      </c>
      <c r="H8" s="193">
        <v>38</v>
      </c>
      <c r="I8" s="194">
        <v>57</v>
      </c>
      <c r="J8" s="194">
        <v>63</v>
      </c>
      <c r="K8" s="205">
        <v>79</v>
      </c>
      <c r="L8" s="193">
        <v>68</v>
      </c>
      <c r="M8" s="194">
        <v>67</v>
      </c>
      <c r="N8" s="194">
        <v>69</v>
      </c>
      <c r="O8" s="192">
        <v>63</v>
      </c>
    </row>
    <row r="9" spans="1:15">
      <c r="A9" s="1582"/>
      <c r="B9" s="594" t="s">
        <v>341</v>
      </c>
      <c r="C9" s="190">
        <v>60</v>
      </c>
      <c r="D9" s="191">
        <v>78</v>
      </c>
      <c r="E9" s="192">
        <v>85</v>
      </c>
      <c r="F9" s="192">
        <v>99</v>
      </c>
      <c r="G9" s="205">
        <v>99</v>
      </c>
      <c r="H9" s="193">
        <v>47</v>
      </c>
      <c r="I9" s="194">
        <v>74</v>
      </c>
      <c r="J9" s="194">
        <v>88</v>
      </c>
      <c r="K9" s="205">
        <v>92</v>
      </c>
      <c r="L9" s="193">
        <v>101</v>
      </c>
      <c r="M9" s="194">
        <v>101</v>
      </c>
      <c r="N9" s="194">
        <v>100</v>
      </c>
      <c r="O9" s="192">
        <v>100</v>
      </c>
    </row>
    <row r="10" spans="1:15">
      <c r="A10" s="1582"/>
      <c r="B10" s="594" t="s">
        <v>342</v>
      </c>
      <c r="C10" s="190">
        <v>121</v>
      </c>
      <c r="D10" s="191">
        <v>174</v>
      </c>
      <c r="E10" s="192">
        <v>212</v>
      </c>
      <c r="F10" s="192">
        <v>217</v>
      </c>
      <c r="G10" s="205">
        <v>237</v>
      </c>
      <c r="H10" s="193">
        <v>136</v>
      </c>
      <c r="I10" s="194">
        <v>200</v>
      </c>
      <c r="J10" s="194">
        <v>224</v>
      </c>
      <c r="K10" s="205">
        <v>222</v>
      </c>
      <c r="L10" s="193">
        <v>237</v>
      </c>
      <c r="M10" s="194">
        <v>237</v>
      </c>
      <c r="N10" s="194">
        <v>239</v>
      </c>
      <c r="O10" s="192">
        <v>228</v>
      </c>
    </row>
    <row r="11" spans="1:15">
      <c r="A11" s="1582"/>
      <c r="B11" s="594" t="s">
        <v>343</v>
      </c>
      <c r="C11" s="190">
        <v>35</v>
      </c>
      <c r="D11" s="191">
        <v>45</v>
      </c>
      <c r="E11" s="192">
        <v>50</v>
      </c>
      <c r="F11" s="192">
        <v>51</v>
      </c>
      <c r="G11" s="205">
        <v>53</v>
      </c>
      <c r="H11" s="193">
        <v>33</v>
      </c>
      <c r="I11" s="194">
        <v>44</v>
      </c>
      <c r="J11" s="194">
        <v>51</v>
      </c>
      <c r="K11" s="205">
        <v>50</v>
      </c>
      <c r="L11" s="193">
        <v>48</v>
      </c>
      <c r="M11" s="194">
        <v>48</v>
      </c>
      <c r="N11" s="194">
        <v>45</v>
      </c>
      <c r="O11" s="192">
        <v>46</v>
      </c>
    </row>
    <row r="12" spans="1:15">
      <c r="A12" s="1582"/>
      <c r="B12" s="594" t="s">
        <v>344</v>
      </c>
      <c r="C12" s="190">
        <v>28</v>
      </c>
      <c r="D12" s="191">
        <v>31</v>
      </c>
      <c r="E12" s="192">
        <v>37</v>
      </c>
      <c r="F12" s="192">
        <v>38</v>
      </c>
      <c r="G12" s="205">
        <v>37</v>
      </c>
      <c r="H12" s="193">
        <v>26</v>
      </c>
      <c r="I12" s="194">
        <v>32</v>
      </c>
      <c r="J12" s="194">
        <v>38</v>
      </c>
      <c r="K12" s="205">
        <v>37</v>
      </c>
      <c r="L12" s="193">
        <v>37</v>
      </c>
      <c r="M12" s="194">
        <v>39</v>
      </c>
      <c r="N12" s="194">
        <v>38</v>
      </c>
      <c r="O12" s="192">
        <v>37</v>
      </c>
    </row>
    <row r="13" spans="1:15">
      <c r="A13" s="1582"/>
      <c r="B13" s="594" t="s">
        <v>345</v>
      </c>
      <c r="C13" s="190">
        <v>39</v>
      </c>
      <c r="D13" s="191">
        <v>53</v>
      </c>
      <c r="E13" s="192">
        <v>61</v>
      </c>
      <c r="F13" s="192">
        <v>71</v>
      </c>
      <c r="G13" s="205">
        <v>75</v>
      </c>
      <c r="H13" s="204">
        <v>44</v>
      </c>
      <c r="I13" s="205">
        <v>59</v>
      </c>
      <c r="J13" s="194">
        <v>65</v>
      </c>
      <c r="K13" s="205">
        <v>57</v>
      </c>
      <c r="L13" s="204">
        <v>85</v>
      </c>
      <c r="M13" s="205">
        <v>85</v>
      </c>
      <c r="N13" s="194">
        <v>88</v>
      </c>
      <c r="O13" s="192">
        <v>73</v>
      </c>
    </row>
    <row r="14" spans="1:15">
      <c r="A14" s="1582"/>
      <c r="B14" s="594" t="s">
        <v>346</v>
      </c>
      <c r="C14" s="190">
        <v>61</v>
      </c>
      <c r="D14" s="191">
        <v>57</v>
      </c>
      <c r="E14" s="192">
        <v>68</v>
      </c>
      <c r="F14" s="192">
        <v>71</v>
      </c>
      <c r="G14" s="205">
        <v>79</v>
      </c>
      <c r="H14" s="204">
        <v>50</v>
      </c>
      <c r="I14" s="205">
        <v>63</v>
      </c>
      <c r="J14" s="194">
        <v>71</v>
      </c>
      <c r="K14" s="205">
        <v>68</v>
      </c>
      <c r="L14" s="204">
        <v>74</v>
      </c>
      <c r="M14" s="205">
        <v>74</v>
      </c>
      <c r="N14" s="194">
        <v>72</v>
      </c>
      <c r="O14" s="192">
        <v>71</v>
      </c>
    </row>
    <row r="15" spans="1:15">
      <c r="A15" s="1582"/>
      <c r="B15" s="594" t="s">
        <v>347</v>
      </c>
      <c r="C15" s="190">
        <v>36</v>
      </c>
      <c r="D15" s="191">
        <v>52</v>
      </c>
      <c r="E15" s="192">
        <v>63</v>
      </c>
      <c r="F15" s="192">
        <v>71</v>
      </c>
      <c r="G15" s="205">
        <v>79</v>
      </c>
      <c r="H15" s="204">
        <v>39</v>
      </c>
      <c r="I15" s="205">
        <v>61</v>
      </c>
      <c r="J15" s="194">
        <v>70</v>
      </c>
      <c r="K15" s="205">
        <v>76</v>
      </c>
      <c r="L15" s="204">
        <v>71</v>
      </c>
      <c r="M15" s="205">
        <v>72</v>
      </c>
      <c r="N15" s="194">
        <v>71</v>
      </c>
      <c r="O15" s="192">
        <v>76</v>
      </c>
    </row>
    <row r="16" spans="1:15">
      <c r="A16" s="1582"/>
      <c r="B16" s="594" t="s">
        <v>348</v>
      </c>
      <c r="C16" s="190">
        <v>98</v>
      </c>
      <c r="D16" s="191">
        <v>129</v>
      </c>
      <c r="E16" s="192">
        <v>174</v>
      </c>
      <c r="F16" s="192">
        <v>193</v>
      </c>
      <c r="G16" s="205">
        <v>198</v>
      </c>
      <c r="H16" s="204">
        <v>123</v>
      </c>
      <c r="I16" s="205">
        <v>156</v>
      </c>
      <c r="J16" s="194">
        <v>184</v>
      </c>
      <c r="K16" s="205">
        <v>177</v>
      </c>
      <c r="L16" s="204">
        <v>194</v>
      </c>
      <c r="M16" s="205">
        <v>196</v>
      </c>
      <c r="N16" s="194">
        <v>190</v>
      </c>
      <c r="O16" s="192">
        <v>194</v>
      </c>
    </row>
    <row r="17" spans="1:15">
      <c r="A17" s="1582"/>
      <c r="B17" s="594" t="s">
        <v>349</v>
      </c>
      <c r="C17" s="190">
        <v>15</v>
      </c>
      <c r="D17" s="191">
        <v>22</v>
      </c>
      <c r="E17" s="192">
        <v>28</v>
      </c>
      <c r="F17" s="192">
        <v>32</v>
      </c>
      <c r="G17" s="205">
        <v>35</v>
      </c>
      <c r="H17" s="204">
        <v>19</v>
      </c>
      <c r="I17" s="205">
        <v>30</v>
      </c>
      <c r="J17" s="194">
        <v>32</v>
      </c>
      <c r="K17" s="205">
        <v>45</v>
      </c>
      <c r="L17" s="204">
        <v>50</v>
      </c>
      <c r="M17" s="205">
        <v>63</v>
      </c>
      <c r="N17" s="194">
        <v>53</v>
      </c>
      <c r="O17" s="192">
        <v>33</v>
      </c>
    </row>
    <row r="18" spans="1:15">
      <c r="A18" s="1582"/>
      <c r="B18" s="594" t="s">
        <v>350</v>
      </c>
      <c r="C18" s="190">
        <v>109</v>
      </c>
      <c r="D18" s="191">
        <v>118</v>
      </c>
      <c r="E18" s="192">
        <v>163</v>
      </c>
      <c r="F18" s="192">
        <v>175</v>
      </c>
      <c r="G18" s="205">
        <v>183</v>
      </c>
      <c r="H18" s="204">
        <v>105</v>
      </c>
      <c r="I18" s="205">
        <v>146</v>
      </c>
      <c r="J18" s="194">
        <v>158</v>
      </c>
      <c r="K18" s="205">
        <v>162</v>
      </c>
      <c r="L18" s="204">
        <v>182</v>
      </c>
      <c r="M18" s="205">
        <v>185</v>
      </c>
      <c r="N18" s="194">
        <v>184</v>
      </c>
      <c r="O18" s="192">
        <v>188</v>
      </c>
    </row>
    <row r="19" spans="1:15">
      <c r="A19" s="1582"/>
      <c r="B19" s="594" t="s">
        <v>351</v>
      </c>
      <c r="C19" s="190">
        <v>31</v>
      </c>
      <c r="D19" s="191">
        <v>54</v>
      </c>
      <c r="E19" s="192">
        <v>67</v>
      </c>
      <c r="F19" s="192">
        <v>58</v>
      </c>
      <c r="G19" s="205">
        <v>80</v>
      </c>
      <c r="H19" s="204">
        <v>32</v>
      </c>
      <c r="I19" s="205">
        <v>57</v>
      </c>
      <c r="J19" s="194">
        <v>61</v>
      </c>
      <c r="K19" s="205">
        <v>60</v>
      </c>
      <c r="L19" s="204">
        <v>70</v>
      </c>
      <c r="M19" s="205">
        <v>68</v>
      </c>
      <c r="N19" s="194">
        <v>70</v>
      </c>
      <c r="O19" s="192">
        <v>64</v>
      </c>
    </row>
    <row r="20" spans="1:15">
      <c r="A20" s="1582"/>
      <c r="B20" s="594" t="s">
        <v>352</v>
      </c>
      <c r="C20" s="190">
        <v>90</v>
      </c>
      <c r="D20" s="191">
        <v>93</v>
      </c>
      <c r="E20" s="192">
        <v>120</v>
      </c>
      <c r="F20" s="192">
        <v>130</v>
      </c>
      <c r="G20" s="205">
        <v>141</v>
      </c>
      <c r="H20" s="204">
        <v>67</v>
      </c>
      <c r="I20" s="205">
        <v>107</v>
      </c>
      <c r="J20" s="194">
        <v>118</v>
      </c>
      <c r="K20" s="205">
        <v>116</v>
      </c>
      <c r="L20" s="204">
        <v>209</v>
      </c>
      <c r="M20" s="205">
        <v>220</v>
      </c>
      <c r="N20" s="194">
        <v>218</v>
      </c>
      <c r="O20" s="192">
        <v>142</v>
      </c>
    </row>
    <row r="21" spans="1:15">
      <c r="A21" s="1582"/>
      <c r="B21" s="594" t="s">
        <v>353</v>
      </c>
      <c r="C21" s="190">
        <v>25</v>
      </c>
      <c r="D21" s="191">
        <v>29</v>
      </c>
      <c r="E21" s="192">
        <v>33</v>
      </c>
      <c r="F21" s="192">
        <v>40</v>
      </c>
      <c r="G21" s="205">
        <v>40</v>
      </c>
      <c r="H21" s="204">
        <v>24</v>
      </c>
      <c r="I21" s="205">
        <v>32</v>
      </c>
      <c r="J21" s="194">
        <v>36</v>
      </c>
      <c r="K21" s="205">
        <v>36</v>
      </c>
      <c r="L21" s="204">
        <v>36</v>
      </c>
      <c r="M21" s="205">
        <v>36</v>
      </c>
      <c r="N21" s="194">
        <v>35</v>
      </c>
      <c r="O21" s="192">
        <v>36</v>
      </c>
    </row>
    <row r="22" spans="1:15">
      <c r="A22" s="1582"/>
      <c r="B22" s="594" t="s">
        <v>354</v>
      </c>
      <c r="C22" s="190">
        <v>37</v>
      </c>
      <c r="D22" s="191">
        <v>57</v>
      </c>
      <c r="E22" s="192">
        <v>84</v>
      </c>
      <c r="F22" s="192">
        <v>104</v>
      </c>
      <c r="G22" s="205">
        <v>104</v>
      </c>
      <c r="H22" s="204">
        <v>57</v>
      </c>
      <c r="I22" s="205">
        <v>86</v>
      </c>
      <c r="J22" s="194">
        <v>99</v>
      </c>
      <c r="K22" s="205">
        <v>97</v>
      </c>
      <c r="L22" s="204">
        <v>99</v>
      </c>
      <c r="M22" s="205">
        <v>102</v>
      </c>
      <c r="N22" s="194">
        <v>99</v>
      </c>
      <c r="O22" s="192">
        <v>100</v>
      </c>
    </row>
    <row r="23" spans="1:15">
      <c r="A23" s="1582"/>
      <c r="B23" s="594" t="s">
        <v>355</v>
      </c>
      <c r="C23" s="190">
        <v>19</v>
      </c>
      <c r="D23" s="191">
        <v>29</v>
      </c>
      <c r="E23" s="192">
        <v>34</v>
      </c>
      <c r="F23" s="192">
        <v>35</v>
      </c>
      <c r="G23" s="205">
        <v>39</v>
      </c>
      <c r="H23" s="204">
        <v>28</v>
      </c>
      <c r="I23" s="205">
        <v>32</v>
      </c>
      <c r="J23" s="194">
        <v>38</v>
      </c>
      <c r="K23" s="205">
        <v>37</v>
      </c>
      <c r="L23" s="204">
        <v>38</v>
      </c>
      <c r="M23" s="205">
        <v>38</v>
      </c>
      <c r="N23" s="194">
        <v>39</v>
      </c>
      <c r="O23" s="192">
        <v>36</v>
      </c>
    </row>
    <row r="24" spans="1:15">
      <c r="A24" s="1582"/>
      <c r="B24" s="594" t="s">
        <v>356</v>
      </c>
      <c r="C24" s="190">
        <v>126</v>
      </c>
      <c r="D24" s="191">
        <v>133</v>
      </c>
      <c r="E24" s="192">
        <v>157</v>
      </c>
      <c r="F24" s="192">
        <v>164</v>
      </c>
      <c r="G24" s="205">
        <v>183</v>
      </c>
      <c r="H24" s="204">
        <v>114</v>
      </c>
      <c r="I24" s="205">
        <v>147</v>
      </c>
      <c r="J24" s="194">
        <v>169</v>
      </c>
      <c r="K24" s="205">
        <v>170</v>
      </c>
      <c r="L24" s="204">
        <v>174</v>
      </c>
      <c r="M24" s="205">
        <v>168</v>
      </c>
      <c r="N24" s="194">
        <v>166</v>
      </c>
      <c r="O24" s="192">
        <v>169</v>
      </c>
    </row>
    <row r="25" spans="1:15">
      <c r="A25" s="1582"/>
      <c r="B25" s="594" t="s">
        <v>357</v>
      </c>
      <c r="C25" s="190">
        <v>130</v>
      </c>
      <c r="D25" s="191">
        <v>130</v>
      </c>
      <c r="E25" s="192">
        <v>160</v>
      </c>
      <c r="F25" s="192">
        <v>183</v>
      </c>
      <c r="G25" s="205">
        <v>193</v>
      </c>
      <c r="H25" s="204">
        <v>133</v>
      </c>
      <c r="I25" s="205">
        <v>164</v>
      </c>
      <c r="J25" s="194">
        <v>184</v>
      </c>
      <c r="K25" s="205">
        <v>186</v>
      </c>
      <c r="L25" s="204">
        <v>176</v>
      </c>
      <c r="M25" s="205">
        <v>176</v>
      </c>
      <c r="N25" s="194">
        <v>176</v>
      </c>
      <c r="O25" s="192">
        <v>183</v>
      </c>
    </row>
    <row r="26" spans="1:15">
      <c r="A26" s="1582"/>
      <c r="B26" s="594" t="s">
        <v>358</v>
      </c>
      <c r="C26" s="190">
        <v>33</v>
      </c>
      <c r="D26" s="191">
        <v>41</v>
      </c>
      <c r="E26" s="192">
        <v>50</v>
      </c>
      <c r="F26" s="192">
        <v>57</v>
      </c>
      <c r="G26" s="205">
        <v>62</v>
      </c>
      <c r="H26" s="204">
        <v>31</v>
      </c>
      <c r="I26" s="205">
        <v>46</v>
      </c>
      <c r="J26" s="194">
        <v>56</v>
      </c>
      <c r="K26" s="205">
        <v>55</v>
      </c>
      <c r="L26" s="204">
        <v>61</v>
      </c>
      <c r="M26" s="205">
        <v>61</v>
      </c>
      <c r="N26" s="194">
        <v>61</v>
      </c>
      <c r="O26" s="192">
        <v>58</v>
      </c>
    </row>
    <row r="27" spans="1:15">
      <c r="A27" s="1582"/>
      <c r="B27" s="594" t="s">
        <v>359</v>
      </c>
      <c r="C27" s="190">
        <v>21</v>
      </c>
      <c r="D27" s="191">
        <v>31</v>
      </c>
      <c r="E27" s="192">
        <v>35</v>
      </c>
      <c r="F27" s="192">
        <v>36</v>
      </c>
      <c r="G27" s="205">
        <v>40</v>
      </c>
      <c r="H27" s="204">
        <v>30</v>
      </c>
      <c r="I27" s="205">
        <v>36</v>
      </c>
      <c r="J27" s="194">
        <v>40</v>
      </c>
      <c r="K27" s="205">
        <v>40</v>
      </c>
      <c r="L27" s="204">
        <v>37</v>
      </c>
      <c r="M27" s="205">
        <v>37</v>
      </c>
      <c r="N27" s="194">
        <v>37</v>
      </c>
      <c r="O27" s="192">
        <v>37</v>
      </c>
    </row>
    <row r="28" spans="1:15">
      <c r="A28" s="1582"/>
      <c r="B28" s="594" t="s">
        <v>360</v>
      </c>
      <c r="C28" s="190">
        <v>27</v>
      </c>
      <c r="D28" s="191">
        <v>64</v>
      </c>
      <c r="E28" s="192">
        <v>68</v>
      </c>
      <c r="F28" s="192">
        <v>81</v>
      </c>
      <c r="G28" s="205">
        <v>80</v>
      </c>
      <c r="H28" s="204">
        <v>48</v>
      </c>
      <c r="I28" s="205">
        <v>75</v>
      </c>
      <c r="J28" s="194">
        <v>78</v>
      </c>
      <c r="K28" s="205">
        <v>77</v>
      </c>
      <c r="L28" s="204">
        <v>69</v>
      </c>
      <c r="M28" s="205">
        <v>90</v>
      </c>
      <c r="N28" s="194">
        <v>90</v>
      </c>
      <c r="O28" s="192">
        <v>82</v>
      </c>
    </row>
    <row r="29" spans="1:15">
      <c r="A29" s="1582"/>
      <c r="B29" s="594" t="s">
        <v>361</v>
      </c>
      <c r="C29" s="190">
        <v>39</v>
      </c>
      <c r="D29" s="191">
        <v>70</v>
      </c>
      <c r="E29" s="192">
        <v>67</v>
      </c>
      <c r="F29" s="192">
        <v>72</v>
      </c>
      <c r="G29" s="205">
        <v>79</v>
      </c>
      <c r="H29" s="204">
        <v>53</v>
      </c>
      <c r="I29" s="205">
        <v>67</v>
      </c>
      <c r="J29" s="194">
        <v>68</v>
      </c>
      <c r="K29" s="205">
        <v>139</v>
      </c>
      <c r="L29" s="204">
        <v>76</v>
      </c>
      <c r="M29" s="205">
        <v>75</v>
      </c>
      <c r="N29" s="194">
        <v>77</v>
      </c>
      <c r="O29" s="192">
        <v>75</v>
      </c>
    </row>
    <row r="30" spans="1:15">
      <c r="A30" s="1582"/>
      <c r="B30" s="594" t="s">
        <v>362</v>
      </c>
      <c r="C30" s="190">
        <v>1038</v>
      </c>
      <c r="D30" s="191">
        <v>1407</v>
      </c>
      <c r="E30" s="192">
        <v>1551</v>
      </c>
      <c r="F30" s="192">
        <v>1690</v>
      </c>
      <c r="G30" s="205">
        <v>1766</v>
      </c>
      <c r="H30" s="204">
        <v>981</v>
      </c>
      <c r="I30" s="205">
        <v>1284</v>
      </c>
      <c r="J30" s="194">
        <v>1509</v>
      </c>
      <c r="K30" s="205">
        <v>1453</v>
      </c>
      <c r="L30" s="204">
        <v>1643</v>
      </c>
      <c r="M30" s="205">
        <v>1614</v>
      </c>
      <c r="N30" s="194">
        <v>1634</v>
      </c>
      <c r="O30" s="192">
        <v>1692</v>
      </c>
    </row>
    <row r="31" spans="1:15">
      <c r="A31" s="1582"/>
      <c r="B31" s="594" t="s">
        <v>363</v>
      </c>
      <c r="C31" s="190">
        <v>19</v>
      </c>
      <c r="D31" s="191">
        <v>27</v>
      </c>
      <c r="E31" s="192">
        <v>40</v>
      </c>
      <c r="F31" s="192">
        <v>48</v>
      </c>
      <c r="G31" s="205">
        <v>58</v>
      </c>
      <c r="H31" s="204">
        <v>33</v>
      </c>
      <c r="I31" s="205">
        <v>45</v>
      </c>
      <c r="J31" s="194">
        <v>49</v>
      </c>
      <c r="K31" s="205">
        <v>51</v>
      </c>
      <c r="L31" s="204">
        <v>49</v>
      </c>
      <c r="M31" s="205">
        <v>48</v>
      </c>
      <c r="N31" s="194">
        <v>48</v>
      </c>
      <c r="O31" s="192">
        <v>49</v>
      </c>
    </row>
    <row r="32" spans="1:15">
      <c r="A32" s="1582"/>
      <c r="B32" s="594" t="s">
        <v>364</v>
      </c>
      <c r="C32" s="190">
        <v>46</v>
      </c>
      <c r="D32" s="191">
        <v>51</v>
      </c>
      <c r="E32" s="192">
        <v>69</v>
      </c>
      <c r="F32" s="192">
        <v>75</v>
      </c>
      <c r="G32" s="205">
        <v>80</v>
      </c>
      <c r="H32" s="204">
        <v>49</v>
      </c>
      <c r="I32" s="205">
        <v>69</v>
      </c>
      <c r="J32" s="194">
        <v>76</v>
      </c>
      <c r="K32" s="205">
        <v>76</v>
      </c>
      <c r="L32" s="204">
        <v>79</v>
      </c>
      <c r="M32" s="205">
        <v>79</v>
      </c>
      <c r="N32" s="194">
        <v>79</v>
      </c>
      <c r="O32" s="192">
        <v>79</v>
      </c>
    </row>
    <row r="33" spans="1:15">
      <c r="A33" s="1582"/>
      <c r="B33" s="594" t="s">
        <v>365</v>
      </c>
      <c r="C33" s="190">
        <v>52</v>
      </c>
      <c r="D33" s="191">
        <v>122</v>
      </c>
      <c r="E33" s="192">
        <v>139</v>
      </c>
      <c r="F33" s="192">
        <v>149</v>
      </c>
      <c r="G33" s="205">
        <v>175</v>
      </c>
      <c r="H33" s="204">
        <v>108</v>
      </c>
      <c r="I33" s="205">
        <v>145</v>
      </c>
      <c r="J33" s="194">
        <v>155</v>
      </c>
      <c r="K33" s="205">
        <v>402</v>
      </c>
      <c r="L33" s="204">
        <v>157</v>
      </c>
      <c r="M33" s="205">
        <v>155</v>
      </c>
      <c r="N33" s="194">
        <v>156</v>
      </c>
      <c r="O33" s="192">
        <v>161</v>
      </c>
    </row>
    <row r="34" spans="1:15">
      <c r="A34" s="1582"/>
      <c r="B34" s="594" t="s">
        <v>366</v>
      </c>
      <c r="C34" s="190">
        <v>87</v>
      </c>
      <c r="D34" s="191">
        <v>91</v>
      </c>
      <c r="E34" s="192">
        <v>107</v>
      </c>
      <c r="F34" s="192">
        <v>109</v>
      </c>
      <c r="G34" s="205">
        <v>121</v>
      </c>
      <c r="H34" s="204">
        <v>69</v>
      </c>
      <c r="I34" s="205">
        <v>103</v>
      </c>
      <c r="J34" s="194">
        <v>109</v>
      </c>
      <c r="K34" s="205">
        <v>109</v>
      </c>
      <c r="L34" s="204">
        <v>112</v>
      </c>
      <c r="M34" s="205">
        <v>109</v>
      </c>
      <c r="N34" s="194">
        <v>112</v>
      </c>
      <c r="O34" s="192">
        <v>110</v>
      </c>
    </row>
    <row r="35" spans="1:15">
      <c r="A35" s="1582"/>
      <c r="B35" s="594" t="s">
        <v>367</v>
      </c>
      <c r="C35" s="190">
        <v>38</v>
      </c>
      <c r="D35" s="191">
        <v>81</v>
      </c>
      <c r="E35" s="192">
        <v>93</v>
      </c>
      <c r="F35" s="192">
        <v>92</v>
      </c>
      <c r="G35" s="205">
        <v>105</v>
      </c>
      <c r="H35" s="204">
        <v>69</v>
      </c>
      <c r="I35" s="205">
        <v>92</v>
      </c>
      <c r="J35" s="194">
        <v>95</v>
      </c>
      <c r="K35" s="205">
        <v>118</v>
      </c>
      <c r="L35" s="204">
        <v>101</v>
      </c>
      <c r="M35" s="205">
        <v>100</v>
      </c>
      <c r="N35" s="194">
        <v>101</v>
      </c>
      <c r="O35" s="192">
        <v>101</v>
      </c>
    </row>
    <row r="36" spans="1:15">
      <c r="A36" s="1582"/>
      <c r="B36" s="594" t="s">
        <v>368</v>
      </c>
      <c r="C36" s="190">
        <v>112</v>
      </c>
      <c r="D36" s="191">
        <v>163</v>
      </c>
      <c r="E36" s="192">
        <v>191</v>
      </c>
      <c r="F36" s="192">
        <v>220</v>
      </c>
      <c r="G36" s="205">
        <v>236</v>
      </c>
      <c r="H36" s="204">
        <v>149</v>
      </c>
      <c r="I36" s="205">
        <v>195</v>
      </c>
      <c r="J36" s="194">
        <v>207</v>
      </c>
      <c r="K36" s="205">
        <v>203</v>
      </c>
      <c r="L36" s="204">
        <v>230</v>
      </c>
      <c r="M36" s="205">
        <v>229</v>
      </c>
      <c r="N36" s="194">
        <v>230</v>
      </c>
      <c r="O36" s="192">
        <v>223</v>
      </c>
    </row>
    <row r="37" spans="1:15">
      <c r="A37" s="1582"/>
      <c r="B37" s="594" t="s">
        <v>369</v>
      </c>
      <c r="C37" s="190">
        <v>77</v>
      </c>
      <c r="D37" s="191">
        <v>65</v>
      </c>
      <c r="E37" s="192">
        <v>73</v>
      </c>
      <c r="F37" s="192">
        <v>76</v>
      </c>
      <c r="G37" s="205">
        <v>79</v>
      </c>
      <c r="H37" s="204">
        <v>48</v>
      </c>
      <c r="I37" s="205">
        <v>67</v>
      </c>
      <c r="J37" s="194">
        <v>76</v>
      </c>
      <c r="K37" s="205">
        <v>72</v>
      </c>
      <c r="L37" s="204">
        <v>84</v>
      </c>
      <c r="M37" s="205">
        <v>84</v>
      </c>
      <c r="N37" s="194">
        <v>83</v>
      </c>
      <c r="O37" s="192">
        <v>77</v>
      </c>
    </row>
    <row r="38" spans="1:15">
      <c r="A38" s="1582"/>
      <c r="B38" s="594" t="s">
        <v>370</v>
      </c>
      <c r="C38" s="190">
        <v>179</v>
      </c>
      <c r="D38" s="191">
        <v>197</v>
      </c>
      <c r="E38" s="192">
        <v>248</v>
      </c>
      <c r="F38" s="192">
        <v>273</v>
      </c>
      <c r="G38" s="205">
        <v>302</v>
      </c>
      <c r="H38" s="204">
        <v>174</v>
      </c>
      <c r="I38" s="205">
        <v>225</v>
      </c>
      <c r="J38" s="194">
        <v>266</v>
      </c>
      <c r="K38" s="205">
        <v>246</v>
      </c>
      <c r="L38" s="204">
        <v>289</v>
      </c>
      <c r="M38" s="205">
        <v>288</v>
      </c>
      <c r="N38" s="194">
        <v>292</v>
      </c>
      <c r="O38" s="192">
        <v>310</v>
      </c>
    </row>
    <row r="39" spans="1:15">
      <c r="A39" s="1582"/>
      <c r="B39" s="594" t="s">
        <v>371</v>
      </c>
      <c r="C39" s="190">
        <v>46</v>
      </c>
      <c r="D39" s="191">
        <v>41</v>
      </c>
      <c r="E39" s="192">
        <v>54</v>
      </c>
      <c r="F39" s="192">
        <v>59</v>
      </c>
      <c r="G39" s="205">
        <v>53</v>
      </c>
      <c r="H39" s="204">
        <v>38</v>
      </c>
      <c r="I39" s="205">
        <v>49</v>
      </c>
      <c r="J39" s="194">
        <v>53</v>
      </c>
      <c r="K39" s="205">
        <v>53</v>
      </c>
      <c r="L39" s="204">
        <v>54</v>
      </c>
      <c r="M39" s="205">
        <v>54</v>
      </c>
      <c r="N39" s="194">
        <v>55</v>
      </c>
      <c r="O39" s="192">
        <v>52</v>
      </c>
    </row>
    <row r="40" spans="1:15">
      <c r="A40" s="1582"/>
      <c r="B40" s="594" t="s">
        <v>372</v>
      </c>
      <c r="C40" s="206">
        <v>16</v>
      </c>
      <c r="D40" s="207">
        <v>27</v>
      </c>
      <c r="E40" s="192">
        <v>30</v>
      </c>
      <c r="F40" s="192">
        <v>35</v>
      </c>
      <c r="G40" s="205">
        <v>37</v>
      </c>
      <c r="H40" s="204">
        <v>25</v>
      </c>
      <c r="I40" s="205">
        <v>34</v>
      </c>
      <c r="J40" s="205">
        <v>36</v>
      </c>
      <c r="K40" s="205">
        <v>41</v>
      </c>
      <c r="L40" s="204">
        <v>36</v>
      </c>
      <c r="M40" s="205">
        <v>36</v>
      </c>
      <c r="N40" s="205">
        <v>37</v>
      </c>
      <c r="O40" s="192">
        <v>35</v>
      </c>
    </row>
    <row r="41" spans="1:15">
      <c r="A41" s="1582"/>
      <c r="B41" s="594" t="s">
        <v>373</v>
      </c>
      <c r="C41" s="206">
        <v>22</v>
      </c>
      <c r="D41" s="207">
        <v>32</v>
      </c>
      <c r="E41" s="192">
        <v>33</v>
      </c>
      <c r="F41" s="192">
        <v>32</v>
      </c>
      <c r="G41" s="205">
        <v>35</v>
      </c>
      <c r="H41" s="204">
        <v>19</v>
      </c>
      <c r="I41" s="205">
        <v>31</v>
      </c>
      <c r="J41" s="205">
        <v>33</v>
      </c>
      <c r="K41" s="205">
        <v>35</v>
      </c>
      <c r="L41" s="204">
        <v>40</v>
      </c>
      <c r="M41" s="205">
        <v>40</v>
      </c>
      <c r="N41" s="205">
        <v>40</v>
      </c>
      <c r="O41" s="192">
        <v>33</v>
      </c>
    </row>
    <row r="42" spans="1:15" ht="15" thickBot="1">
      <c r="A42" s="1583"/>
      <c r="B42" s="595" t="s">
        <v>374</v>
      </c>
      <c r="C42" s="208">
        <v>15</v>
      </c>
      <c r="D42" s="209">
        <v>24</v>
      </c>
      <c r="E42" s="210">
        <v>29</v>
      </c>
      <c r="F42" s="210">
        <v>35</v>
      </c>
      <c r="G42" s="212">
        <v>35</v>
      </c>
      <c r="H42" s="211">
        <v>23</v>
      </c>
      <c r="I42" s="212">
        <v>30</v>
      </c>
      <c r="J42" s="212">
        <v>34</v>
      </c>
      <c r="K42" s="212">
        <v>33</v>
      </c>
      <c r="L42" s="211">
        <v>34</v>
      </c>
      <c r="M42" s="212">
        <v>33</v>
      </c>
      <c r="N42" s="212">
        <v>33</v>
      </c>
      <c r="O42" s="210">
        <v>34</v>
      </c>
    </row>
    <row r="43" spans="1:15" ht="15.75" thickTop="1" thickBot="1">
      <c r="A43" s="188"/>
      <c r="B43" s="605" t="s">
        <v>375</v>
      </c>
      <c r="C43" s="213">
        <v>3233</v>
      </c>
      <c r="D43" s="214">
        <v>4200</v>
      </c>
      <c r="E43" s="215">
        <v>4952</v>
      </c>
      <c r="F43" s="215">
        <v>5436</v>
      </c>
      <c r="G43" s="607">
        <v>5809</v>
      </c>
      <c r="H43" s="216">
        <v>3377</v>
      </c>
      <c r="I43" s="217">
        <v>4577</v>
      </c>
      <c r="J43" s="217">
        <v>5190</v>
      </c>
      <c r="K43" s="607">
        <v>5454</v>
      </c>
      <c r="L43" s="216">
        <v>5606</v>
      </c>
      <c r="M43" s="217">
        <v>5641</v>
      </c>
      <c r="N43" s="217">
        <v>5647</v>
      </c>
      <c r="O43" s="215">
        <v>5566</v>
      </c>
    </row>
    <row r="44" spans="1:15" s="600" customFormat="1" ht="12.75">
      <c r="A44" s="599" t="s">
        <v>870</v>
      </c>
      <c r="C44" s="601"/>
      <c r="D44" s="601"/>
      <c r="E44" s="601"/>
      <c r="F44" s="602"/>
      <c r="G44" s="602"/>
      <c r="H44" s="602"/>
      <c r="I44" s="602"/>
      <c r="J44" s="602"/>
      <c r="K44" s="602"/>
      <c r="L44" s="601"/>
      <c r="M44" s="601"/>
      <c r="N44" s="601"/>
      <c r="O44" s="602"/>
    </row>
    <row r="45" spans="1:15" s="600" customFormat="1" ht="15">
      <c r="A45" s="599" t="s">
        <v>868</v>
      </c>
      <c r="C45" s="603"/>
      <c r="D45" s="603"/>
      <c r="E45" s="603"/>
      <c r="F45" s="604"/>
      <c r="G45" s="604"/>
      <c r="H45" s="604"/>
      <c r="I45" s="604"/>
      <c r="J45" s="604"/>
      <c r="K45" s="604"/>
      <c r="L45" s="603"/>
      <c r="M45" s="603"/>
      <c r="N45" s="603"/>
      <c r="O45" s="604"/>
    </row>
    <row r="46" spans="1:15" s="185" customFormat="1" ht="15">
      <c r="A46" s="600" t="s">
        <v>869</v>
      </c>
      <c r="G46" s="608"/>
      <c r="H46" s="608"/>
      <c r="I46" s="608"/>
      <c r="J46" s="608"/>
      <c r="K46" s="608"/>
      <c r="O46" s="608"/>
    </row>
  </sheetData>
  <mergeCells count="10">
    <mergeCell ref="L2:O2"/>
    <mergeCell ref="A4:B4"/>
    <mergeCell ref="A5:B5"/>
    <mergeCell ref="A6:A42"/>
    <mergeCell ref="C2:C3"/>
    <mergeCell ref="D2:D3"/>
    <mergeCell ref="E2:E3"/>
    <mergeCell ref="H2:K2"/>
    <mergeCell ref="F2:F3"/>
    <mergeCell ref="G2:G3"/>
  </mergeCells>
  <pageMargins left="1.21" right="0.55000000000000004" top="0.64" bottom="0.39" header="0.54" footer="0.26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44"/>
  <sheetViews>
    <sheetView view="pageBreakPreview" zoomScaleNormal="75" zoomScaleSheetLayoutView="50" workbookViewId="0">
      <pane xSplit="1" ySplit="4" topLeftCell="B25" activePane="bottomRight" state="frozen"/>
      <selection pane="topRight" activeCell="B1" sqref="B1"/>
      <selection pane="bottomLeft" activeCell="A9" sqref="A9"/>
      <selection pane="bottomRight" activeCell="G29" sqref="G29"/>
    </sheetView>
  </sheetViews>
  <sheetFormatPr defaultRowHeight="14.25"/>
  <cols>
    <col min="1" max="1" width="22.7109375" style="45" customWidth="1"/>
    <col min="2" max="2" width="27.140625" style="45" bestFit="1" customWidth="1"/>
    <col min="3" max="3" width="27.7109375" style="45" customWidth="1"/>
    <col min="4" max="4" width="33.5703125" style="45" bestFit="1" customWidth="1"/>
    <col min="5" max="5" width="33.5703125" style="45" customWidth="1"/>
    <col min="6" max="6" width="15.5703125" style="45" bestFit="1" customWidth="1"/>
    <col min="7" max="7" width="17.7109375" style="45" bestFit="1" customWidth="1"/>
    <col min="8" max="8" width="17.7109375" style="931" bestFit="1" customWidth="1"/>
    <col min="9" max="9" width="21.28515625" style="931" bestFit="1" customWidth="1"/>
    <col min="10" max="10" width="9.140625" style="45"/>
    <col min="11" max="11" width="15.5703125" style="45" bestFit="1" customWidth="1"/>
    <col min="12" max="12" width="9.140625" style="45"/>
    <col min="13" max="13" width="12.5703125" style="45" bestFit="1" customWidth="1"/>
    <col min="14" max="14" width="12.7109375" style="45" bestFit="1" customWidth="1"/>
    <col min="15" max="16384" width="9.140625" style="45"/>
  </cols>
  <sheetData>
    <row r="1" spans="1:14" s="552" customFormat="1" ht="18.75" thickBot="1">
      <c r="A1" s="560" t="s">
        <v>871</v>
      </c>
      <c r="B1" s="560"/>
      <c r="C1" s="560"/>
      <c r="D1" s="560"/>
      <c r="E1" s="560"/>
      <c r="H1" s="929"/>
      <c r="I1" s="929"/>
    </row>
    <row r="2" spans="1:14">
      <c r="A2" s="537" t="s">
        <v>36</v>
      </c>
      <c r="B2" s="537" t="s">
        <v>544</v>
      </c>
      <c r="C2" s="537" t="s">
        <v>545</v>
      </c>
      <c r="D2" s="537" t="s">
        <v>544</v>
      </c>
      <c r="E2" s="1333"/>
    </row>
    <row r="3" spans="1:14">
      <c r="A3" s="1333"/>
      <c r="B3" s="1333" t="s">
        <v>546</v>
      </c>
      <c r="C3" s="1333" t="s">
        <v>971</v>
      </c>
      <c r="D3" s="1333" t="s">
        <v>547</v>
      </c>
      <c r="E3" s="1333"/>
    </row>
    <row r="4" spans="1:14" ht="12" customHeight="1" thickBot="1">
      <c r="A4" s="36"/>
      <c r="B4" s="36" t="s">
        <v>548</v>
      </c>
      <c r="C4" s="36" t="s">
        <v>972</v>
      </c>
      <c r="D4" s="36" t="s">
        <v>549</v>
      </c>
      <c r="E4" s="1333"/>
    </row>
    <row r="5" spans="1:14" ht="20.100000000000001" customHeight="1">
      <c r="A5" s="1333">
        <v>1992</v>
      </c>
      <c r="B5" s="903">
        <v>20400</v>
      </c>
      <c r="C5" s="903">
        <v>75456.299999999988</v>
      </c>
      <c r="D5" s="283">
        <v>27.035515921135815</v>
      </c>
      <c r="E5" s="283"/>
      <c r="F5" s="879"/>
      <c r="G5" s="935"/>
      <c r="K5" s="71"/>
      <c r="L5" s="71"/>
      <c r="M5" s="71"/>
      <c r="N5" s="934"/>
    </row>
    <row r="6" spans="1:14" ht="20.100000000000001" customHeight="1">
      <c r="A6" s="1333">
        <v>1993</v>
      </c>
      <c r="B6" s="903">
        <v>15462.9</v>
      </c>
      <c r="C6" s="903">
        <v>88821</v>
      </c>
      <c r="D6" s="283">
        <v>17.40905866855811</v>
      </c>
      <c r="E6" s="283"/>
      <c r="F6" s="879"/>
      <c r="G6" s="935"/>
      <c r="K6" s="71"/>
      <c r="L6" s="71"/>
      <c r="M6" s="71"/>
      <c r="N6" s="934"/>
    </row>
    <row r="7" spans="1:14" ht="20.100000000000001" customHeight="1">
      <c r="A7" s="1333">
        <v>1994</v>
      </c>
      <c r="B7" s="903">
        <v>20552.5</v>
      </c>
      <c r="C7" s="903">
        <v>143516.79999999999</v>
      </c>
      <c r="D7" s="283">
        <v>14.32062309081585</v>
      </c>
      <c r="E7" s="283"/>
      <c r="F7" s="879"/>
      <c r="G7" s="935"/>
      <c r="K7" s="71"/>
      <c r="L7" s="71"/>
      <c r="M7" s="71"/>
      <c r="N7" s="934"/>
    </row>
    <row r="8" spans="1:14" ht="20.100000000000001" customHeight="1">
      <c r="A8" s="1333">
        <v>1995</v>
      </c>
      <c r="B8" s="903">
        <v>32374.5</v>
      </c>
      <c r="C8" s="903">
        <v>204090.59999999998</v>
      </c>
      <c r="D8" s="283">
        <v>15.862807988217002</v>
      </c>
      <c r="E8" s="283"/>
      <c r="F8" s="879"/>
      <c r="G8" s="935"/>
      <c r="K8" s="71"/>
      <c r="L8" s="71"/>
      <c r="M8" s="71"/>
      <c r="N8" s="934"/>
    </row>
    <row r="9" spans="1:14" ht="20.100000000000001" customHeight="1">
      <c r="A9" s="1333">
        <v>1996</v>
      </c>
      <c r="B9" s="903">
        <v>42302.1</v>
      </c>
      <c r="C9" s="903">
        <v>254853.09999999998</v>
      </c>
      <c r="D9" s="283">
        <v>16.598620931038312</v>
      </c>
      <c r="E9" s="283"/>
      <c r="F9" s="879"/>
      <c r="G9" s="935"/>
      <c r="K9" s="71"/>
      <c r="L9" s="71"/>
      <c r="M9" s="71"/>
      <c r="N9" s="934"/>
    </row>
    <row r="10" spans="1:14" ht="20.100000000000001" customHeight="1">
      <c r="A10" s="1333">
        <v>1997</v>
      </c>
      <c r="B10" s="903">
        <v>40844.300000000003</v>
      </c>
      <c r="C10" s="903">
        <v>311358.40000000002</v>
      </c>
      <c r="D10" s="283">
        <v>13.118097986115037</v>
      </c>
      <c r="E10" s="283"/>
      <c r="F10" s="879"/>
      <c r="G10" s="935"/>
      <c r="K10" s="71"/>
      <c r="L10" s="71"/>
      <c r="M10" s="71"/>
      <c r="N10" s="934"/>
    </row>
    <row r="11" spans="1:14" ht="20.100000000000001" customHeight="1">
      <c r="A11" s="1333">
        <v>1998</v>
      </c>
      <c r="B11" s="903">
        <v>42260.7</v>
      </c>
      <c r="C11" s="903">
        <v>366544.1</v>
      </c>
      <c r="D11" s="283">
        <v>11.529499451771287</v>
      </c>
      <c r="E11" s="283"/>
      <c r="F11" s="879"/>
      <c r="G11" s="935"/>
      <c r="K11" s="71"/>
      <c r="L11" s="71"/>
      <c r="M11" s="71"/>
      <c r="N11" s="934"/>
    </row>
    <row r="12" spans="1:14" ht="20.100000000000001" customHeight="1">
      <c r="A12" s="1333">
        <v>1999</v>
      </c>
      <c r="B12" s="903">
        <v>46824</v>
      </c>
      <c r="C12" s="903">
        <v>449054.3</v>
      </c>
      <c r="D12" s="283">
        <v>10.427246771715581</v>
      </c>
      <c r="E12" s="283"/>
      <c r="F12" s="879"/>
      <c r="G12" s="935"/>
      <c r="K12" s="71"/>
      <c r="L12" s="71"/>
      <c r="M12" s="71"/>
      <c r="N12" s="934"/>
    </row>
    <row r="13" spans="1:14" ht="20.100000000000001" customHeight="1">
      <c r="A13" s="1333">
        <v>2000</v>
      </c>
      <c r="B13" s="903">
        <v>44542.3</v>
      </c>
      <c r="C13" s="903">
        <v>587999.9</v>
      </c>
      <c r="D13" s="283">
        <v>7.5752223767385001</v>
      </c>
      <c r="E13" s="283"/>
      <c r="F13" s="879"/>
      <c r="G13" s="935"/>
      <c r="K13" s="71"/>
      <c r="L13" s="71"/>
      <c r="M13" s="71"/>
      <c r="N13" s="934"/>
    </row>
    <row r="14" spans="1:14" ht="20.100000000000001" customHeight="1">
      <c r="A14" s="1333">
        <v>2001</v>
      </c>
      <c r="B14" s="903">
        <v>52428.4</v>
      </c>
      <c r="C14" s="903">
        <v>844486.2</v>
      </c>
      <c r="D14" s="283">
        <v>6.2083193307362521</v>
      </c>
      <c r="E14" s="283"/>
      <c r="F14" s="879"/>
      <c r="G14" s="935"/>
      <c r="K14" s="71"/>
      <c r="L14" s="71"/>
      <c r="M14" s="71"/>
      <c r="N14" s="934"/>
    </row>
    <row r="15" spans="1:14" ht="20.100000000000001" customHeight="1">
      <c r="A15" s="1333">
        <v>2002</v>
      </c>
      <c r="B15" s="903">
        <v>82368.399999999994</v>
      </c>
      <c r="C15" s="903">
        <v>948464.1</v>
      </c>
      <c r="D15" s="283">
        <v>8.6843982813898801</v>
      </c>
      <c r="E15" s="283"/>
      <c r="F15" s="879"/>
      <c r="G15" s="935"/>
      <c r="K15" s="71"/>
      <c r="L15" s="71"/>
      <c r="M15" s="71"/>
      <c r="N15" s="934"/>
    </row>
    <row r="16" spans="1:14" ht="20.100000000000001" customHeight="1">
      <c r="A16" s="1333">
        <v>2003</v>
      </c>
      <c r="B16" s="903">
        <v>90176.5</v>
      </c>
      <c r="C16" s="903">
        <v>1203199</v>
      </c>
      <c r="D16" s="283">
        <v>7.4947286359114322</v>
      </c>
      <c r="E16" s="283"/>
      <c r="F16" s="879"/>
      <c r="G16" s="935"/>
      <c r="K16" s="71"/>
      <c r="L16" s="71"/>
      <c r="M16" s="71"/>
      <c r="N16" s="934"/>
    </row>
    <row r="17" spans="1:14" ht="20.100000000000001" customHeight="1">
      <c r="A17" s="1333">
        <v>2004</v>
      </c>
      <c r="B17" s="284">
        <v>54981.2</v>
      </c>
      <c r="C17" s="284">
        <v>1519242.7</v>
      </c>
      <c r="D17" s="283">
        <v>3.6189872756999262</v>
      </c>
      <c r="E17" s="283"/>
      <c r="F17" s="879"/>
      <c r="G17" s="935"/>
      <c r="K17" s="71"/>
      <c r="L17" s="71"/>
      <c r="M17" s="71"/>
      <c r="N17" s="934"/>
    </row>
    <row r="18" spans="1:14" ht="20.100000000000001" customHeight="1">
      <c r="A18" s="1333">
        <v>2005</v>
      </c>
      <c r="B18" s="284">
        <v>50672.6</v>
      </c>
      <c r="C18" s="284">
        <v>1991146.42</v>
      </c>
      <c r="D18" s="283">
        <v>2.5448957189195558</v>
      </c>
      <c r="E18" s="283"/>
      <c r="F18" s="879"/>
      <c r="G18" s="935"/>
      <c r="K18" s="61"/>
      <c r="L18" s="61"/>
      <c r="M18" s="71"/>
      <c r="N18" s="934"/>
    </row>
    <row r="19" spans="1:14" ht="20.100000000000001" customHeight="1">
      <c r="A19" s="1333">
        <v>2006</v>
      </c>
      <c r="B19" s="284">
        <v>25713.7</v>
      </c>
      <c r="C19" s="284">
        <v>2609289.4</v>
      </c>
      <c r="D19" s="283">
        <v>0.98546753763687545</v>
      </c>
      <c r="E19" s="283"/>
      <c r="F19" s="879"/>
      <c r="G19" s="935"/>
      <c r="K19" s="71"/>
      <c r="L19" s="71"/>
      <c r="M19" s="71"/>
      <c r="N19" s="934"/>
    </row>
    <row r="20" spans="1:14" ht="20.100000000000001" customHeight="1">
      <c r="A20" s="1333">
        <v>2007</v>
      </c>
      <c r="B20" s="284">
        <v>41100.400000000001</v>
      </c>
      <c r="C20" s="284">
        <v>4820695.7</v>
      </c>
      <c r="D20" s="283">
        <v>0.85258233578194942</v>
      </c>
      <c r="E20" s="283"/>
      <c r="F20" s="879"/>
      <c r="G20" s="935"/>
      <c r="K20" s="71"/>
      <c r="L20" s="71"/>
      <c r="M20" s="71"/>
      <c r="N20" s="934"/>
    </row>
    <row r="21" spans="1:14" ht="20.100000000000001" customHeight="1">
      <c r="A21" s="1333">
        <v>2008</v>
      </c>
      <c r="B21" s="284">
        <v>13512.20422159</v>
      </c>
      <c r="C21" s="284">
        <v>7799400.1132610394</v>
      </c>
      <c r="D21" s="283">
        <v>0.17324671161075178</v>
      </c>
      <c r="E21" s="283"/>
      <c r="F21" s="879"/>
      <c r="G21" s="935"/>
      <c r="K21" s="71"/>
      <c r="L21" s="71"/>
      <c r="M21" s="71"/>
      <c r="N21" s="934"/>
    </row>
    <row r="22" spans="1:14" ht="20.100000000000001" customHeight="1">
      <c r="A22" s="1333">
        <v>2009</v>
      </c>
      <c r="B22" s="284">
        <v>16366.485012469999</v>
      </c>
      <c r="C22" s="284">
        <v>9667876.6775001772</v>
      </c>
      <c r="D22" s="285">
        <v>0.16928727535963853</v>
      </c>
      <c r="E22" s="976"/>
      <c r="F22" s="879"/>
      <c r="G22" s="935"/>
      <c r="K22" s="71"/>
      <c r="L22" s="71"/>
      <c r="M22" s="71"/>
    </row>
    <row r="23" spans="1:14" ht="20.100000000000001" customHeight="1">
      <c r="A23" s="1333">
        <v>2010</v>
      </c>
      <c r="B23" s="284">
        <v>12550.3</v>
      </c>
      <c r="C23" s="284">
        <v>9198173.0575210787</v>
      </c>
      <c r="D23" s="824">
        <v>0.13644339937416142</v>
      </c>
      <c r="E23" s="976"/>
      <c r="F23" s="879"/>
      <c r="G23" s="935"/>
      <c r="K23" s="879"/>
      <c r="L23" s="879"/>
      <c r="M23" s="71"/>
    </row>
    <row r="24" spans="1:14" ht="20.100000000000001" customHeight="1">
      <c r="A24" s="1333">
        <v>2011</v>
      </c>
      <c r="B24" s="284"/>
      <c r="C24" s="284"/>
      <c r="D24" s="824"/>
      <c r="E24" s="285"/>
      <c r="F24" s="879"/>
      <c r="G24" s="935"/>
      <c r="H24" s="284"/>
      <c r="K24" s="61"/>
      <c r="L24" s="61"/>
      <c r="M24" s="71"/>
    </row>
    <row r="25" spans="1:14" ht="20.100000000000001" customHeight="1">
      <c r="A25" s="1333" t="s">
        <v>51</v>
      </c>
      <c r="B25" s="284">
        <v>13133.23678616</v>
      </c>
      <c r="C25" s="284">
        <v>9009438.8557658698</v>
      </c>
      <c r="D25" s="824">
        <v>0.14610287407558503</v>
      </c>
      <c r="E25" s="977"/>
      <c r="F25" s="879"/>
      <c r="G25" s="935"/>
      <c r="H25" s="284"/>
      <c r="K25" s="879"/>
      <c r="L25" s="61"/>
      <c r="M25" s="71"/>
    </row>
    <row r="26" spans="1:14" ht="20.100000000000001" customHeight="1">
      <c r="A26" s="1333" t="s">
        <v>52</v>
      </c>
      <c r="B26" s="284">
        <v>109587.19760191</v>
      </c>
      <c r="C26" s="284">
        <v>9231557.3861079682</v>
      </c>
      <c r="D26" s="824">
        <v>1.1870932825139708</v>
      </c>
      <c r="E26" s="977"/>
      <c r="F26" s="879"/>
      <c r="G26" s="935"/>
      <c r="H26" s="284"/>
      <c r="K26" s="935"/>
      <c r="L26" s="61"/>
      <c r="M26" s="71"/>
    </row>
    <row r="27" spans="1:14" ht="20.100000000000001" customHeight="1">
      <c r="A27" s="1333" t="s">
        <v>53</v>
      </c>
      <c r="B27" s="284">
        <v>14952.4760971</v>
      </c>
      <c r="C27" s="284">
        <v>10240403.486577002</v>
      </c>
      <c r="D27" s="824">
        <v>0.14601452097761114</v>
      </c>
      <c r="E27" s="977"/>
      <c r="F27" s="879"/>
      <c r="G27" s="935"/>
      <c r="H27" s="284"/>
      <c r="K27" s="284"/>
      <c r="L27" s="61"/>
      <c r="M27" s="71"/>
    </row>
    <row r="28" spans="1:14" ht="20.100000000000001" customHeight="1">
      <c r="A28" s="1333" t="s">
        <v>54</v>
      </c>
      <c r="B28" s="284">
        <v>15611.7</v>
      </c>
      <c r="C28" s="284">
        <v>9614445.7984891199</v>
      </c>
      <c r="D28" s="824">
        <v>0.162377534048331</v>
      </c>
      <c r="E28" s="977"/>
      <c r="F28" s="879"/>
      <c r="G28" s="935"/>
      <c r="H28" s="284"/>
      <c r="K28" s="931"/>
      <c r="L28" s="61"/>
      <c r="M28" s="71"/>
    </row>
    <row r="29" spans="1:14" ht="20.100000000000001" customHeight="1">
      <c r="A29" s="1333">
        <v>2012</v>
      </c>
      <c r="B29" s="284"/>
      <c r="C29" s="284"/>
      <c r="D29" s="824"/>
      <c r="E29" s="977"/>
      <c r="F29" s="879"/>
      <c r="G29" s="935"/>
      <c r="H29" s="978"/>
      <c r="K29" s="61"/>
      <c r="L29" s="61"/>
      <c r="M29" s="71"/>
    </row>
    <row r="30" spans="1:14" ht="20.100000000000001" customHeight="1">
      <c r="A30" s="1333" t="s">
        <v>51</v>
      </c>
      <c r="B30" s="284">
        <v>14875.073296729999</v>
      </c>
      <c r="C30" s="284">
        <v>9520551.9726192486</v>
      </c>
      <c r="D30" s="824">
        <v>0.15624171097968009</v>
      </c>
      <c r="E30" s="977"/>
      <c r="F30" s="1326"/>
      <c r="G30" s="1327"/>
      <c r="H30" s="1328"/>
      <c r="K30" s="61"/>
      <c r="L30" s="61"/>
      <c r="M30" s="71"/>
    </row>
    <row r="31" spans="1:14" ht="20.100000000000001" customHeight="1">
      <c r="A31" s="1333" t="s">
        <v>52</v>
      </c>
      <c r="B31" s="284">
        <v>15065.36516238</v>
      </c>
      <c r="C31" s="284">
        <v>10048406.516823487</v>
      </c>
      <c r="D31" s="824">
        <v>0.14992790286854832</v>
      </c>
      <c r="E31" s="977"/>
      <c r="F31" s="1326"/>
      <c r="G31" s="1327"/>
      <c r="H31" s="1328"/>
    </row>
    <row r="32" spans="1:14" ht="20.100000000000001" customHeight="1">
      <c r="A32" s="1333" t="s">
        <v>53</v>
      </c>
      <c r="B32" s="284">
        <v>14995.818688610001</v>
      </c>
      <c r="C32" s="284">
        <v>10274095.4</v>
      </c>
      <c r="D32" s="824">
        <v>0.14594544416112337</v>
      </c>
      <c r="E32" s="977"/>
      <c r="F32" s="1326"/>
      <c r="G32" s="1327"/>
      <c r="H32" s="1328"/>
    </row>
    <row r="33" spans="1:9" ht="20.100000000000001" customHeight="1" thickBot="1">
      <c r="A33" s="36" t="s">
        <v>54</v>
      </c>
      <c r="B33" s="286">
        <v>13863.462939219999</v>
      </c>
      <c r="C33" s="286">
        <v>10440956.329526043</v>
      </c>
      <c r="D33" s="287">
        <v>0.13277962766701198</v>
      </c>
      <c r="E33" s="977"/>
      <c r="F33" s="1326"/>
      <c r="G33" s="1327"/>
      <c r="H33" s="1328"/>
    </row>
    <row r="34" spans="1:9" s="437" customFormat="1">
      <c r="A34" s="548" t="s">
        <v>429</v>
      </c>
      <c r="E34" s="419"/>
      <c r="F34" s="879"/>
      <c r="G34" s="169"/>
      <c r="H34" s="932"/>
      <c r="I34" s="932"/>
    </row>
    <row r="35" spans="1:9" s="437" customFormat="1" ht="16.5">
      <c r="A35" s="548" t="s">
        <v>974</v>
      </c>
      <c r="E35" s="824"/>
      <c r="F35" s="930"/>
      <c r="G35" s="169"/>
      <c r="H35" s="932"/>
      <c r="I35" s="932"/>
    </row>
    <row r="36" spans="1:9" s="437" customFormat="1" ht="16.5">
      <c r="A36" s="548" t="s">
        <v>973</v>
      </c>
      <c r="E36" s="824"/>
      <c r="F36" s="930"/>
      <c r="H36" s="932"/>
      <c r="I36" s="932"/>
    </row>
    <row r="37" spans="1:9" s="437" customFormat="1">
      <c r="A37" s="548" t="s">
        <v>872</v>
      </c>
      <c r="B37" s="548"/>
      <c r="C37" s="517"/>
      <c r="E37" s="824"/>
      <c r="F37" s="169"/>
      <c r="H37" s="932"/>
      <c r="I37" s="932"/>
    </row>
    <row r="38" spans="1:9" s="437" customFormat="1">
      <c r="A38" s="548" t="s">
        <v>873</v>
      </c>
      <c r="B38" s="548"/>
      <c r="C38" s="517"/>
      <c r="E38" s="824"/>
      <c r="F38" s="169"/>
      <c r="H38" s="932"/>
      <c r="I38" s="932"/>
    </row>
    <row r="39" spans="1:9" s="51" customFormat="1" ht="12.75">
      <c r="E39" s="437"/>
      <c r="F39" s="437"/>
      <c r="G39" s="437"/>
      <c r="H39" s="933"/>
      <c r="I39" s="933"/>
    </row>
    <row r="40" spans="1:9">
      <c r="E40" s="437"/>
      <c r="F40" s="437"/>
      <c r="G40" s="51"/>
    </row>
    <row r="41" spans="1:9">
      <c r="E41" s="437"/>
      <c r="F41" s="437"/>
    </row>
    <row r="42" spans="1:9">
      <c r="E42" s="437"/>
      <c r="F42" s="437"/>
    </row>
    <row r="43" spans="1:9">
      <c r="E43" s="437"/>
      <c r="F43" s="51"/>
    </row>
    <row r="44" spans="1:9">
      <c r="E44" s="51"/>
    </row>
  </sheetData>
  <pageMargins left="0.81" right="0" top="0.92" bottom="0" header="0.45" footer="0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31"/>
  <sheetViews>
    <sheetView view="pageBreakPreview" zoomScaleNormal="75" zoomScaleSheetLayoutView="100" workbookViewId="0">
      <pane xSplit="1" ySplit="3" topLeftCell="O4" activePane="bottomRight" state="frozen"/>
      <selection pane="topRight" activeCell="B1" sqref="B1"/>
      <selection pane="bottomLeft" activeCell="A4" sqref="A4"/>
      <selection pane="bottomRight" activeCell="Q7" sqref="Q7"/>
    </sheetView>
  </sheetViews>
  <sheetFormatPr defaultRowHeight="15.75"/>
  <cols>
    <col min="1" max="1" width="36.7109375" style="54" customWidth="1"/>
    <col min="2" max="2" width="10.140625" style="54" bestFit="1" customWidth="1"/>
    <col min="3" max="11" width="11.140625" style="54" bestFit="1" customWidth="1"/>
    <col min="12" max="12" width="12.42578125" style="54" bestFit="1" customWidth="1"/>
    <col min="13" max="13" width="11.42578125" style="54" bestFit="1" customWidth="1"/>
    <col min="14" max="15" width="12.42578125" style="54" bestFit="1" customWidth="1"/>
    <col min="16" max="18" width="13.85546875" style="54" bestFit="1" customWidth="1"/>
    <col min="19" max="20" width="14.28515625" style="54" bestFit="1" customWidth="1"/>
    <col min="21" max="21" width="14.28515625" style="54" customWidth="1"/>
    <col min="22" max="22" width="14.42578125" style="54" customWidth="1"/>
    <col min="23" max="23" width="9.140625" style="295"/>
    <col min="24" max="197" width="9.140625" style="54"/>
    <col min="198" max="198" width="36.7109375" style="54" customWidth="1"/>
    <col min="199" max="199" width="10.140625" style="54" bestFit="1" customWidth="1"/>
    <col min="200" max="208" width="11.140625" style="54" bestFit="1" customWidth="1"/>
    <col min="209" max="209" width="37.5703125" style="54" customWidth="1"/>
    <col min="210" max="210" width="12.42578125" style="54" bestFit="1" customWidth="1"/>
    <col min="211" max="211" width="11.42578125" style="54" bestFit="1" customWidth="1"/>
    <col min="212" max="213" width="12.42578125" style="54" bestFit="1" customWidth="1"/>
    <col min="214" max="216" width="13.85546875" style="54" bestFit="1" customWidth="1"/>
    <col min="217" max="218" width="14.28515625" style="54" bestFit="1" customWidth="1"/>
    <col min="219" max="219" width="14.42578125" style="54" customWidth="1"/>
    <col min="220" max="220" width="9.140625" style="54"/>
    <col min="221" max="221" width="21.7109375" style="54" bestFit="1" customWidth="1"/>
    <col min="222" max="453" width="9.140625" style="54"/>
    <col min="454" max="454" width="36.7109375" style="54" customWidth="1"/>
    <col min="455" max="455" width="10.140625" style="54" bestFit="1" customWidth="1"/>
    <col min="456" max="464" width="11.140625" style="54" bestFit="1" customWidth="1"/>
    <col min="465" max="465" width="37.5703125" style="54" customWidth="1"/>
    <col min="466" max="466" width="12.42578125" style="54" bestFit="1" customWidth="1"/>
    <col min="467" max="467" width="11.42578125" style="54" bestFit="1" customWidth="1"/>
    <col min="468" max="469" width="12.42578125" style="54" bestFit="1" customWidth="1"/>
    <col min="470" max="472" width="13.85546875" style="54" bestFit="1" customWidth="1"/>
    <col min="473" max="474" width="14.28515625" style="54" bestFit="1" customWidth="1"/>
    <col min="475" max="475" width="14.42578125" style="54" customWidth="1"/>
    <col min="476" max="476" width="9.140625" style="54"/>
    <col min="477" max="477" width="21.7109375" style="54" bestFit="1" customWidth="1"/>
    <col min="478" max="709" width="9.140625" style="54"/>
    <col min="710" max="710" width="36.7109375" style="54" customWidth="1"/>
    <col min="711" max="711" width="10.140625" style="54" bestFit="1" customWidth="1"/>
    <col min="712" max="720" width="11.140625" style="54" bestFit="1" customWidth="1"/>
    <col min="721" max="721" width="37.5703125" style="54" customWidth="1"/>
    <col min="722" max="722" width="12.42578125" style="54" bestFit="1" customWidth="1"/>
    <col min="723" max="723" width="11.42578125" style="54" bestFit="1" customWidth="1"/>
    <col min="724" max="725" width="12.42578125" style="54" bestFit="1" customWidth="1"/>
    <col min="726" max="728" width="13.85546875" style="54" bestFit="1" customWidth="1"/>
    <col min="729" max="730" width="14.28515625" style="54" bestFit="1" customWidth="1"/>
    <col min="731" max="731" width="14.42578125" style="54" customWidth="1"/>
    <col min="732" max="732" width="9.140625" style="54"/>
    <col min="733" max="733" width="21.7109375" style="54" bestFit="1" customWidth="1"/>
    <col min="734" max="965" width="9.140625" style="54"/>
    <col min="966" max="966" width="36.7109375" style="54" customWidth="1"/>
    <col min="967" max="967" width="10.140625" style="54" bestFit="1" customWidth="1"/>
    <col min="968" max="976" width="11.140625" style="54" bestFit="1" customWidth="1"/>
    <col min="977" max="977" width="37.5703125" style="54" customWidth="1"/>
    <col min="978" max="978" width="12.42578125" style="54" bestFit="1" customWidth="1"/>
    <col min="979" max="979" width="11.42578125" style="54" bestFit="1" customWidth="1"/>
    <col min="980" max="981" width="12.42578125" style="54" bestFit="1" customWidth="1"/>
    <col min="982" max="984" width="13.85546875" style="54" bestFit="1" customWidth="1"/>
    <col min="985" max="986" width="14.28515625" style="54" bestFit="1" customWidth="1"/>
    <col min="987" max="987" width="14.42578125" style="54" customWidth="1"/>
    <col min="988" max="988" width="9.140625" style="54"/>
    <col min="989" max="989" width="21.7109375" style="54" bestFit="1" customWidth="1"/>
    <col min="990" max="1221" width="9.140625" style="54"/>
    <col min="1222" max="1222" width="36.7109375" style="54" customWidth="1"/>
    <col min="1223" max="1223" width="10.140625" style="54" bestFit="1" customWidth="1"/>
    <col min="1224" max="1232" width="11.140625" style="54" bestFit="1" customWidth="1"/>
    <col min="1233" max="1233" width="37.5703125" style="54" customWidth="1"/>
    <col min="1234" max="1234" width="12.42578125" style="54" bestFit="1" customWidth="1"/>
    <col min="1235" max="1235" width="11.42578125" style="54" bestFit="1" customWidth="1"/>
    <col min="1236" max="1237" width="12.42578125" style="54" bestFit="1" customWidth="1"/>
    <col min="1238" max="1240" width="13.85546875" style="54" bestFit="1" customWidth="1"/>
    <col min="1241" max="1242" width="14.28515625" style="54" bestFit="1" customWidth="1"/>
    <col min="1243" max="1243" width="14.42578125" style="54" customWidth="1"/>
    <col min="1244" max="1244" width="9.140625" style="54"/>
    <col min="1245" max="1245" width="21.7109375" style="54" bestFit="1" customWidth="1"/>
    <col min="1246" max="1477" width="9.140625" style="54"/>
    <col min="1478" max="1478" width="36.7109375" style="54" customWidth="1"/>
    <col min="1479" max="1479" width="10.140625" style="54" bestFit="1" customWidth="1"/>
    <col min="1480" max="1488" width="11.140625" style="54" bestFit="1" customWidth="1"/>
    <col min="1489" max="1489" width="37.5703125" style="54" customWidth="1"/>
    <col min="1490" max="1490" width="12.42578125" style="54" bestFit="1" customWidth="1"/>
    <col min="1491" max="1491" width="11.42578125" style="54" bestFit="1" customWidth="1"/>
    <col min="1492" max="1493" width="12.42578125" style="54" bestFit="1" customWidth="1"/>
    <col min="1494" max="1496" width="13.85546875" style="54" bestFit="1" customWidth="1"/>
    <col min="1497" max="1498" width="14.28515625" style="54" bestFit="1" customWidth="1"/>
    <col min="1499" max="1499" width="14.42578125" style="54" customWidth="1"/>
    <col min="1500" max="1500" width="9.140625" style="54"/>
    <col min="1501" max="1501" width="21.7109375" style="54" bestFit="1" customWidth="1"/>
    <col min="1502" max="1733" width="9.140625" style="54"/>
    <col min="1734" max="1734" width="36.7109375" style="54" customWidth="1"/>
    <col min="1735" max="1735" width="10.140625" style="54" bestFit="1" customWidth="1"/>
    <col min="1736" max="1744" width="11.140625" style="54" bestFit="1" customWidth="1"/>
    <col min="1745" max="1745" width="37.5703125" style="54" customWidth="1"/>
    <col min="1746" max="1746" width="12.42578125" style="54" bestFit="1" customWidth="1"/>
    <col min="1747" max="1747" width="11.42578125" style="54" bestFit="1" customWidth="1"/>
    <col min="1748" max="1749" width="12.42578125" style="54" bestFit="1" customWidth="1"/>
    <col min="1750" max="1752" width="13.85546875" style="54" bestFit="1" customWidth="1"/>
    <col min="1753" max="1754" width="14.28515625" style="54" bestFit="1" customWidth="1"/>
    <col min="1755" max="1755" width="14.42578125" style="54" customWidth="1"/>
    <col min="1756" max="1756" width="9.140625" style="54"/>
    <col min="1757" max="1757" width="21.7109375" style="54" bestFit="1" customWidth="1"/>
    <col min="1758" max="1989" width="9.140625" style="54"/>
    <col min="1990" max="1990" width="36.7109375" style="54" customWidth="1"/>
    <col min="1991" max="1991" width="10.140625" style="54" bestFit="1" customWidth="1"/>
    <col min="1992" max="2000" width="11.140625" style="54" bestFit="1" customWidth="1"/>
    <col min="2001" max="2001" width="37.5703125" style="54" customWidth="1"/>
    <col min="2002" max="2002" width="12.42578125" style="54" bestFit="1" customWidth="1"/>
    <col min="2003" max="2003" width="11.42578125" style="54" bestFit="1" customWidth="1"/>
    <col min="2004" max="2005" width="12.42578125" style="54" bestFit="1" customWidth="1"/>
    <col min="2006" max="2008" width="13.85546875" style="54" bestFit="1" customWidth="1"/>
    <col min="2009" max="2010" width="14.28515625" style="54" bestFit="1" customWidth="1"/>
    <col min="2011" max="2011" width="14.42578125" style="54" customWidth="1"/>
    <col min="2012" max="2012" width="9.140625" style="54"/>
    <col min="2013" max="2013" width="21.7109375" style="54" bestFit="1" customWidth="1"/>
    <col min="2014" max="2245" width="9.140625" style="54"/>
    <col min="2246" max="2246" width="36.7109375" style="54" customWidth="1"/>
    <col min="2247" max="2247" width="10.140625" style="54" bestFit="1" customWidth="1"/>
    <col min="2248" max="2256" width="11.140625" style="54" bestFit="1" customWidth="1"/>
    <col min="2257" max="2257" width="37.5703125" style="54" customWidth="1"/>
    <col min="2258" max="2258" width="12.42578125" style="54" bestFit="1" customWidth="1"/>
    <col min="2259" max="2259" width="11.42578125" style="54" bestFit="1" customWidth="1"/>
    <col min="2260" max="2261" width="12.42578125" style="54" bestFit="1" customWidth="1"/>
    <col min="2262" max="2264" width="13.85546875" style="54" bestFit="1" customWidth="1"/>
    <col min="2265" max="2266" width="14.28515625" style="54" bestFit="1" customWidth="1"/>
    <col min="2267" max="2267" width="14.42578125" style="54" customWidth="1"/>
    <col min="2268" max="2268" width="9.140625" style="54"/>
    <col min="2269" max="2269" width="21.7109375" style="54" bestFit="1" customWidth="1"/>
    <col min="2270" max="2501" width="9.140625" style="54"/>
    <col min="2502" max="2502" width="36.7109375" style="54" customWidth="1"/>
    <col min="2503" max="2503" width="10.140625" style="54" bestFit="1" customWidth="1"/>
    <col min="2504" max="2512" width="11.140625" style="54" bestFit="1" customWidth="1"/>
    <col min="2513" max="2513" width="37.5703125" style="54" customWidth="1"/>
    <col min="2514" max="2514" width="12.42578125" style="54" bestFit="1" customWidth="1"/>
    <col min="2515" max="2515" width="11.42578125" style="54" bestFit="1" customWidth="1"/>
    <col min="2516" max="2517" width="12.42578125" style="54" bestFit="1" customWidth="1"/>
    <col min="2518" max="2520" width="13.85546875" style="54" bestFit="1" customWidth="1"/>
    <col min="2521" max="2522" width="14.28515625" style="54" bestFit="1" customWidth="1"/>
    <col min="2523" max="2523" width="14.42578125" style="54" customWidth="1"/>
    <col min="2524" max="2524" width="9.140625" style="54"/>
    <col min="2525" max="2525" width="21.7109375" style="54" bestFit="1" customWidth="1"/>
    <col min="2526" max="2757" width="9.140625" style="54"/>
    <col min="2758" max="2758" width="36.7109375" style="54" customWidth="1"/>
    <col min="2759" max="2759" width="10.140625" style="54" bestFit="1" customWidth="1"/>
    <col min="2760" max="2768" width="11.140625" style="54" bestFit="1" customWidth="1"/>
    <col min="2769" max="2769" width="37.5703125" style="54" customWidth="1"/>
    <col min="2770" max="2770" width="12.42578125" style="54" bestFit="1" customWidth="1"/>
    <col min="2771" max="2771" width="11.42578125" style="54" bestFit="1" customWidth="1"/>
    <col min="2772" max="2773" width="12.42578125" style="54" bestFit="1" customWidth="1"/>
    <col min="2774" max="2776" width="13.85546875" style="54" bestFit="1" customWidth="1"/>
    <col min="2777" max="2778" width="14.28515625" style="54" bestFit="1" customWidth="1"/>
    <col min="2779" max="2779" width="14.42578125" style="54" customWidth="1"/>
    <col min="2780" max="2780" width="9.140625" style="54"/>
    <col min="2781" max="2781" width="21.7109375" style="54" bestFit="1" customWidth="1"/>
    <col min="2782" max="3013" width="9.140625" style="54"/>
    <col min="3014" max="3014" width="36.7109375" style="54" customWidth="1"/>
    <col min="3015" max="3015" width="10.140625" style="54" bestFit="1" customWidth="1"/>
    <col min="3016" max="3024" width="11.140625" style="54" bestFit="1" customWidth="1"/>
    <col min="3025" max="3025" width="37.5703125" style="54" customWidth="1"/>
    <col min="3026" max="3026" width="12.42578125" style="54" bestFit="1" customWidth="1"/>
    <col min="3027" max="3027" width="11.42578125" style="54" bestFit="1" customWidth="1"/>
    <col min="3028" max="3029" width="12.42578125" style="54" bestFit="1" customWidth="1"/>
    <col min="3030" max="3032" width="13.85546875" style="54" bestFit="1" customWidth="1"/>
    <col min="3033" max="3034" width="14.28515625" style="54" bestFit="1" customWidth="1"/>
    <col min="3035" max="3035" width="14.42578125" style="54" customWidth="1"/>
    <col min="3036" max="3036" width="9.140625" style="54"/>
    <col min="3037" max="3037" width="21.7109375" style="54" bestFit="1" customWidth="1"/>
    <col min="3038" max="3269" width="9.140625" style="54"/>
    <col min="3270" max="3270" width="36.7109375" style="54" customWidth="1"/>
    <col min="3271" max="3271" width="10.140625" style="54" bestFit="1" customWidth="1"/>
    <col min="3272" max="3280" width="11.140625" style="54" bestFit="1" customWidth="1"/>
    <col min="3281" max="3281" width="37.5703125" style="54" customWidth="1"/>
    <col min="3282" max="3282" width="12.42578125" style="54" bestFit="1" customWidth="1"/>
    <col min="3283" max="3283" width="11.42578125" style="54" bestFit="1" customWidth="1"/>
    <col min="3284" max="3285" width="12.42578125" style="54" bestFit="1" customWidth="1"/>
    <col min="3286" max="3288" width="13.85546875" style="54" bestFit="1" customWidth="1"/>
    <col min="3289" max="3290" width="14.28515625" style="54" bestFit="1" customWidth="1"/>
    <col min="3291" max="3291" width="14.42578125" style="54" customWidth="1"/>
    <col min="3292" max="3292" width="9.140625" style="54"/>
    <col min="3293" max="3293" width="21.7109375" style="54" bestFit="1" customWidth="1"/>
    <col min="3294" max="3525" width="9.140625" style="54"/>
    <col min="3526" max="3526" width="36.7109375" style="54" customWidth="1"/>
    <col min="3527" max="3527" width="10.140625" style="54" bestFit="1" customWidth="1"/>
    <col min="3528" max="3536" width="11.140625" style="54" bestFit="1" customWidth="1"/>
    <col min="3537" max="3537" width="37.5703125" style="54" customWidth="1"/>
    <col min="3538" max="3538" width="12.42578125" style="54" bestFit="1" customWidth="1"/>
    <col min="3539" max="3539" width="11.42578125" style="54" bestFit="1" customWidth="1"/>
    <col min="3540" max="3541" width="12.42578125" style="54" bestFit="1" customWidth="1"/>
    <col min="3542" max="3544" width="13.85546875" style="54" bestFit="1" customWidth="1"/>
    <col min="3545" max="3546" width="14.28515625" style="54" bestFit="1" customWidth="1"/>
    <col min="3547" max="3547" width="14.42578125" style="54" customWidth="1"/>
    <col min="3548" max="3548" width="9.140625" style="54"/>
    <col min="3549" max="3549" width="21.7109375" style="54" bestFit="1" customWidth="1"/>
    <col min="3550" max="3781" width="9.140625" style="54"/>
    <col min="3782" max="3782" width="36.7109375" style="54" customWidth="1"/>
    <col min="3783" max="3783" width="10.140625" style="54" bestFit="1" customWidth="1"/>
    <col min="3784" max="3792" width="11.140625" style="54" bestFit="1" customWidth="1"/>
    <col min="3793" max="3793" width="37.5703125" style="54" customWidth="1"/>
    <col min="3794" max="3794" width="12.42578125" style="54" bestFit="1" customWidth="1"/>
    <col min="3795" max="3795" width="11.42578125" style="54" bestFit="1" customWidth="1"/>
    <col min="3796" max="3797" width="12.42578125" style="54" bestFit="1" customWidth="1"/>
    <col min="3798" max="3800" width="13.85546875" style="54" bestFit="1" customWidth="1"/>
    <col min="3801" max="3802" width="14.28515625" style="54" bestFit="1" customWidth="1"/>
    <col min="3803" max="3803" width="14.42578125" style="54" customWidth="1"/>
    <col min="3804" max="3804" width="9.140625" style="54"/>
    <col min="3805" max="3805" width="21.7109375" style="54" bestFit="1" customWidth="1"/>
    <col min="3806" max="4037" width="9.140625" style="54"/>
    <col min="4038" max="4038" width="36.7109375" style="54" customWidth="1"/>
    <col min="4039" max="4039" width="10.140625" style="54" bestFit="1" customWidth="1"/>
    <col min="4040" max="4048" width="11.140625" style="54" bestFit="1" customWidth="1"/>
    <col min="4049" max="4049" width="37.5703125" style="54" customWidth="1"/>
    <col min="4050" max="4050" width="12.42578125" style="54" bestFit="1" customWidth="1"/>
    <col min="4051" max="4051" width="11.42578125" style="54" bestFit="1" customWidth="1"/>
    <col min="4052" max="4053" width="12.42578125" style="54" bestFit="1" customWidth="1"/>
    <col min="4054" max="4056" width="13.85546875" style="54" bestFit="1" customWidth="1"/>
    <col min="4057" max="4058" width="14.28515625" style="54" bestFit="1" customWidth="1"/>
    <col min="4059" max="4059" width="14.42578125" style="54" customWidth="1"/>
    <col min="4060" max="4060" width="9.140625" style="54"/>
    <col min="4061" max="4061" width="21.7109375" style="54" bestFit="1" customWidth="1"/>
    <col min="4062" max="4293" width="9.140625" style="54"/>
    <col min="4294" max="4294" width="36.7109375" style="54" customWidth="1"/>
    <col min="4295" max="4295" width="10.140625" style="54" bestFit="1" customWidth="1"/>
    <col min="4296" max="4304" width="11.140625" style="54" bestFit="1" customWidth="1"/>
    <col min="4305" max="4305" width="37.5703125" style="54" customWidth="1"/>
    <col min="4306" max="4306" width="12.42578125" style="54" bestFit="1" customWidth="1"/>
    <col min="4307" max="4307" width="11.42578125" style="54" bestFit="1" customWidth="1"/>
    <col min="4308" max="4309" width="12.42578125" style="54" bestFit="1" customWidth="1"/>
    <col min="4310" max="4312" width="13.85546875" style="54" bestFit="1" customWidth="1"/>
    <col min="4313" max="4314" width="14.28515625" style="54" bestFit="1" customWidth="1"/>
    <col min="4315" max="4315" width="14.42578125" style="54" customWidth="1"/>
    <col min="4316" max="4316" width="9.140625" style="54"/>
    <col min="4317" max="4317" width="21.7109375" style="54" bestFit="1" customWidth="1"/>
    <col min="4318" max="4549" width="9.140625" style="54"/>
    <col min="4550" max="4550" width="36.7109375" style="54" customWidth="1"/>
    <col min="4551" max="4551" width="10.140625" style="54" bestFit="1" customWidth="1"/>
    <col min="4552" max="4560" width="11.140625" style="54" bestFit="1" customWidth="1"/>
    <col min="4561" max="4561" width="37.5703125" style="54" customWidth="1"/>
    <col min="4562" max="4562" width="12.42578125" style="54" bestFit="1" customWidth="1"/>
    <col min="4563" max="4563" width="11.42578125" style="54" bestFit="1" customWidth="1"/>
    <col min="4564" max="4565" width="12.42578125" style="54" bestFit="1" customWidth="1"/>
    <col min="4566" max="4568" width="13.85546875" style="54" bestFit="1" customWidth="1"/>
    <col min="4569" max="4570" width="14.28515625" style="54" bestFit="1" customWidth="1"/>
    <col min="4571" max="4571" width="14.42578125" style="54" customWidth="1"/>
    <col min="4572" max="4572" width="9.140625" style="54"/>
    <col min="4573" max="4573" width="21.7109375" style="54" bestFit="1" customWidth="1"/>
    <col min="4574" max="4805" width="9.140625" style="54"/>
    <col min="4806" max="4806" width="36.7109375" style="54" customWidth="1"/>
    <col min="4807" max="4807" width="10.140625" style="54" bestFit="1" customWidth="1"/>
    <col min="4808" max="4816" width="11.140625" style="54" bestFit="1" customWidth="1"/>
    <col min="4817" max="4817" width="37.5703125" style="54" customWidth="1"/>
    <col min="4818" max="4818" width="12.42578125" style="54" bestFit="1" customWidth="1"/>
    <col min="4819" max="4819" width="11.42578125" style="54" bestFit="1" customWidth="1"/>
    <col min="4820" max="4821" width="12.42578125" style="54" bestFit="1" customWidth="1"/>
    <col min="4822" max="4824" width="13.85546875" style="54" bestFit="1" customWidth="1"/>
    <col min="4825" max="4826" width="14.28515625" style="54" bestFit="1" customWidth="1"/>
    <col min="4827" max="4827" width="14.42578125" style="54" customWidth="1"/>
    <col min="4828" max="4828" width="9.140625" style="54"/>
    <col min="4829" max="4829" width="21.7109375" style="54" bestFit="1" customWidth="1"/>
    <col min="4830" max="5061" width="9.140625" style="54"/>
    <col min="5062" max="5062" width="36.7109375" style="54" customWidth="1"/>
    <col min="5063" max="5063" width="10.140625" style="54" bestFit="1" customWidth="1"/>
    <col min="5064" max="5072" width="11.140625" style="54" bestFit="1" customWidth="1"/>
    <col min="5073" max="5073" width="37.5703125" style="54" customWidth="1"/>
    <col min="5074" max="5074" width="12.42578125" style="54" bestFit="1" customWidth="1"/>
    <col min="5075" max="5075" width="11.42578125" style="54" bestFit="1" customWidth="1"/>
    <col min="5076" max="5077" width="12.42578125" style="54" bestFit="1" customWidth="1"/>
    <col min="5078" max="5080" width="13.85546875" style="54" bestFit="1" customWidth="1"/>
    <col min="5081" max="5082" width="14.28515625" style="54" bestFit="1" customWidth="1"/>
    <col min="5083" max="5083" width="14.42578125" style="54" customWidth="1"/>
    <col min="5084" max="5084" width="9.140625" style="54"/>
    <col min="5085" max="5085" width="21.7109375" style="54" bestFit="1" customWidth="1"/>
    <col min="5086" max="5317" width="9.140625" style="54"/>
    <col min="5318" max="5318" width="36.7109375" style="54" customWidth="1"/>
    <col min="5319" max="5319" width="10.140625" style="54" bestFit="1" customWidth="1"/>
    <col min="5320" max="5328" width="11.140625" style="54" bestFit="1" customWidth="1"/>
    <col min="5329" max="5329" width="37.5703125" style="54" customWidth="1"/>
    <col min="5330" max="5330" width="12.42578125" style="54" bestFit="1" customWidth="1"/>
    <col min="5331" max="5331" width="11.42578125" style="54" bestFit="1" customWidth="1"/>
    <col min="5332" max="5333" width="12.42578125" style="54" bestFit="1" customWidth="1"/>
    <col min="5334" max="5336" width="13.85546875" style="54" bestFit="1" customWidth="1"/>
    <col min="5337" max="5338" width="14.28515625" style="54" bestFit="1" customWidth="1"/>
    <col min="5339" max="5339" width="14.42578125" style="54" customWidth="1"/>
    <col min="5340" max="5340" width="9.140625" style="54"/>
    <col min="5341" max="5341" width="21.7109375" style="54" bestFit="1" customWidth="1"/>
    <col min="5342" max="5573" width="9.140625" style="54"/>
    <col min="5574" max="5574" width="36.7109375" style="54" customWidth="1"/>
    <col min="5575" max="5575" width="10.140625" style="54" bestFit="1" customWidth="1"/>
    <col min="5576" max="5584" width="11.140625" style="54" bestFit="1" customWidth="1"/>
    <col min="5585" max="5585" width="37.5703125" style="54" customWidth="1"/>
    <col min="5586" max="5586" width="12.42578125" style="54" bestFit="1" customWidth="1"/>
    <col min="5587" max="5587" width="11.42578125" style="54" bestFit="1" customWidth="1"/>
    <col min="5588" max="5589" width="12.42578125" style="54" bestFit="1" customWidth="1"/>
    <col min="5590" max="5592" width="13.85546875" style="54" bestFit="1" customWidth="1"/>
    <col min="5593" max="5594" width="14.28515625" style="54" bestFit="1" customWidth="1"/>
    <col min="5595" max="5595" width="14.42578125" style="54" customWidth="1"/>
    <col min="5596" max="5596" width="9.140625" style="54"/>
    <col min="5597" max="5597" width="21.7109375" style="54" bestFit="1" customWidth="1"/>
    <col min="5598" max="5829" width="9.140625" style="54"/>
    <col min="5830" max="5830" width="36.7109375" style="54" customWidth="1"/>
    <col min="5831" max="5831" width="10.140625" style="54" bestFit="1" customWidth="1"/>
    <col min="5832" max="5840" width="11.140625" style="54" bestFit="1" customWidth="1"/>
    <col min="5841" max="5841" width="37.5703125" style="54" customWidth="1"/>
    <col min="5842" max="5842" width="12.42578125" style="54" bestFit="1" customWidth="1"/>
    <col min="5843" max="5843" width="11.42578125" style="54" bestFit="1" customWidth="1"/>
    <col min="5844" max="5845" width="12.42578125" style="54" bestFit="1" customWidth="1"/>
    <col min="5846" max="5848" width="13.85546875" style="54" bestFit="1" customWidth="1"/>
    <col min="5849" max="5850" width="14.28515625" style="54" bestFit="1" customWidth="1"/>
    <col min="5851" max="5851" width="14.42578125" style="54" customWidth="1"/>
    <col min="5852" max="5852" width="9.140625" style="54"/>
    <col min="5853" max="5853" width="21.7109375" style="54" bestFit="1" customWidth="1"/>
    <col min="5854" max="6085" width="9.140625" style="54"/>
    <col min="6086" max="6086" width="36.7109375" style="54" customWidth="1"/>
    <col min="6087" max="6087" width="10.140625" style="54" bestFit="1" customWidth="1"/>
    <col min="6088" max="6096" width="11.140625" style="54" bestFit="1" customWidth="1"/>
    <col min="6097" max="6097" width="37.5703125" style="54" customWidth="1"/>
    <col min="6098" max="6098" width="12.42578125" style="54" bestFit="1" customWidth="1"/>
    <col min="6099" max="6099" width="11.42578125" style="54" bestFit="1" customWidth="1"/>
    <col min="6100" max="6101" width="12.42578125" style="54" bestFit="1" customWidth="1"/>
    <col min="6102" max="6104" width="13.85546875" style="54" bestFit="1" customWidth="1"/>
    <col min="6105" max="6106" width="14.28515625" style="54" bestFit="1" customWidth="1"/>
    <col min="6107" max="6107" width="14.42578125" style="54" customWidth="1"/>
    <col min="6108" max="6108" width="9.140625" style="54"/>
    <col min="6109" max="6109" width="21.7109375" style="54" bestFit="1" customWidth="1"/>
    <col min="6110" max="6341" width="9.140625" style="54"/>
    <col min="6342" max="6342" width="36.7109375" style="54" customWidth="1"/>
    <col min="6343" max="6343" width="10.140625" style="54" bestFit="1" customWidth="1"/>
    <col min="6344" max="6352" width="11.140625" style="54" bestFit="1" customWidth="1"/>
    <col min="6353" max="6353" width="37.5703125" style="54" customWidth="1"/>
    <col min="6354" max="6354" width="12.42578125" style="54" bestFit="1" customWidth="1"/>
    <col min="6355" max="6355" width="11.42578125" style="54" bestFit="1" customWidth="1"/>
    <col min="6356" max="6357" width="12.42578125" style="54" bestFit="1" customWidth="1"/>
    <col min="6358" max="6360" width="13.85546875" style="54" bestFit="1" customWidth="1"/>
    <col min="6361" max="6362" width="14.28515625" style="54" bestFit="1" customWidth="1"/>
    <col min="6363" max="6363" width="14.42578125" style="54" customWidth="1"/>
    <col min="6364" max="6364" width="9.140625" style="54"/>
    <col min="6365" max="6365" width="21.7109375" style="54" bestFit="1" customWidth="1"/>
    <col min="6366" max="6597" width="9.140625" style="54"/>
    <col min="6598" max="6598" width="36.7109375" style="54" customWidth="1"/>
    <col min="6599" max="6599" width="10.140625" style="54" bestFit="1" customWidth="1"/>
    <col min="6600" max="6608" width="11.140625" style="54" bestFit="1" customWidth="1"/>
    <col min="6609" max="6609" width="37.5703125" style="54" customWidth="1"/>
    <col min="6610" max="6610" width="12.42578125" style="54" bestFit="1" customWidth="1"/>
    <col min="6611" max="6611" width="11.42578125" style="54" bestFit="1" customWidth="1"/>
    <col min="6612" max="6613" width="12.42578125" style="54" bestFit="1" customWidth="1"/>
    <col min="6614" max="6616" width="13.85546875" style="54" bestFit="1" customWidth="1"/>
    <col min="6617" max="6618" width="14.28515625" style="54" bestFit="1" customWidth="1"/>
    <col min="6619" max="6619" width="14.42578125" style="54" customWidth="1"/>
    <col min="6620" max="6620" width="9.140625" style="54"/>
    <col min="6621" max="6621" width="21.7109375" style="54" bestFit="1" customWidth="1"/>
    <col min="6622" max="6853" width="9.140625" style="54"/>
    <col min="6854" max="6854" width="36.7109375" style="54" customWidth="1"/>
    <col min="6855" max="6855" width="10.140625" style="54" bestFit="1" customWidth="1"/>
    <col min="6856" max="6864" width="11.140625" style="54" bestFit="1" customWidth="1"/>
    <col min="6865" max="6865" width="37.5703125" style="54" customWidth="1"/>
    <col min="6866" max="6866" width="12.42578125" style="54" bestFit="1" customWidth="1"/>
    <col min="6867" max="6867" width="11.42578125" style="54" bestFit="1" customWidth="1"/>
    <col min="6868" max="6869" width="12.42578125" style="54" bestFit="1" customWidth="1"/>
    <col min="6870" max="6872" width="13.85546875" style="54" bestFit="1" customWidth="1"/>
    <col min="6873" max="6874" width="14.28515625" style="54" bestFit="1" customWidth="1"/>
    <col min="6875" max="6875" width="14.42578125" style="54" customWidth="1"/>
    <col min="6876" max="6876" width="9.140625" style="54"/>
    <col min="6877" max="6877" width="21.7109375" style="54" bestFit="1" customWidth="1"/>
    <col min="6878" max="7109" width="9.140625" style="54"/>
    <col min="7110" max="7110" width="36.7109375" style="54" customWidth="1"/>
    <col min="7111" max="7111" width="10.140625" style="54" bestFit="1" customWidth="1"/>
    <col min="7112" max="7120" width="11.140625" style="54" bestFit="1" customWidth="1"/>
    <col min="7121" max="7121" width="37.5703125" style="54" customWidth="1"/>
    <col min="7122" max="7122" width="12.42578125" style="54" bestFit="1" customWidth="1"/>
    <col min="7123" max="7123" width="11.42578125" style="54" bestFit="1" customWidth="1"/>
    <col min="7124" max="7125" width="12.42578125" style="54" bestFit="1" customWidth="1"/>
    <col min="7126" max="7128" width="13.85546875" style="54" bestFit="1" customWidth="1"/>
    <col min="7129" max="7130" width="14.28515625" style="54" bestFit="1" customWidth="1"/>
    <col min="7131" max="7131" width="14.42578125" style="54" customWidth="1"/>
    <col min="7132" max="7132" width="9.140625" style="54"/>
    <col min="7133" max="7133" width="21.7109375" style="54" bestFit="1" customWidth="1"/>
    <col min="7134" max="7365" width="9.140625" style="54"/>
    <col min="7366" max="7366" width="36.7109375" style="54" customWidth="1"/>
    <col min="7367" max="7367" width="10.140625" style="54" bestFit="1" customWidth="1"/>
    <col min="7368" max="7376" width="11.140625" style="54" bestFit="1" customWidth="1"/>
    <col min="7377" max="7377" width="37.5703125" style="54" customWidth="1"/>
    <col min="7378" max="7378" width="12.42578125" style="54" bestFit="1" customWidth="1"/>
    <col min="7379" max="7379" width="11.42578125" style="54" bestFit="1" customWidth="1"/>
    <col min="7380" max="7381" width="12.42578125" style="54" bestFit="1" customWidth="1"/>
    <col min="7382" max="7384" width="13.85546875" style="54" bestFit="1" customWidth="1"/>
    <col min="7385" max="7386" width="14.28515625" style="54" bestFit="1" customWidth="1"/>
    <col min="7387" max="7387" width="14.42578125" style="54" customWidth="1"/>
    <col min="7388" max="7388" width="9.140625" style="54"/>
    <col min="7389" max="7389" width="21.7109375" style="54" bestFit="1" customWidth="1"/>
    <col min="7390" max="7621" width="9.140625" style="54"/>
    <col min="7622" max="7622" width="36.7109375" style="54" customWidth="1"/>
    <col min="7623" max="7623" width="10.140625" style="54" bestFit="1" customWidth="1"/>
    <col min="7624" max="7632" width="11.140625" style="54" bestFit="1" customWidth="1"/>
    <col min="7633" max="7633" width="37.5703125" style="54" customWidth="1"/>
    <col min="7634" max="7634" width="12.42578125" style="54" bestFit="1" customWidth="1"/>
    <col min="7635" max="7635" width="11.42578125" style="54" bestFit="1" customWidth="1"/>
    <col min="7636" max="7637" width="12.42578125" style="54" bestFit="1" customWidth="1"/>
    <col min="7638" max="7640" width="13.85546875" style="54" bestFit="1" customWidth="1"/>
    <col min="7641" max="7642" width="14.28515625" style="54" bestFit="1" customWidth="1"/>
    <col min="7643" max="7643" width="14.42578125" style="54" customWidth="1"/>
    <col min="7644" max="7644" width="9.140625" style="54"/>
    <col min="7645" max="7645" width="21.7109375" style="54" bestFit="1" customWidth="1"/>
    <col min="7646" max="7877" width="9.140625" style="54"/>
    <col min="7878" max="7878" width="36.7109375" style="54" customWidth="1"/>
    <col min="7879" max="7879" width="10.140625" style="54" bestFit="1" customWidth="1"/>
    <col min="7880" max="7888" width="11.140625" style="54" bestFit="1" customWidth="1"/>
    <col min="7889" max="7889" width="37.5703125" style="54" customWidth="1"/>
    <col min="7890" max="7890" width="12.42578125" style="54" bestFit="1" customWidth="1"/>
    <col min="7891" max="7891" width="11.42578125" style="54" bestFit="1" customWidth="1"/>
    <col min="7892" max="7893" width="12.42578125" style="54" bestFit="1" customWidth="1"/>
    <col min="7894" max="7896" width="13.85546875" style="54" bestFit="1" customWidth="1"/>
    <col min="7897" max="7898" width="14.28515625" style="54" bestFit="1" customWidth="1"/>
    <col min="7899" max="7899" width="14.42578125" style="54" customWidth="1"/>
    <col min="7900" max="7900" width="9.140625" style="54"/>
    <col min="7901" max="7901" width="21.7109375" style="54" bestFit="1" customWidth="1"/>
    <col min="7902" max="8133" width="9.140625" style="54"/>
    <col min="8134" max="8134" width="36.7109375" style="54" customWidth="1"/>
    <col min="8135" max="8135" width="10.140625" style="54" bestFit="1" customWidth="1"/>
    <col min="8136" max="8144" width="11.140625" style="54" bestFit="1" customWidth="1"/>
    <col min="8145" max="8145" width="37.5703125" style="54" customWidth="1"/>
    <col min="8146" max="8146" width="12.42578125" style="54" bestFit="1" customWidth="1"/>
    <col min="8147" max="8147" width="11.42578125" style="54" bestFit="1" customWidth="1"/>
    <col min="8148" max="8149" width="12.42578125" style="54" bestFit="1" customWidth="1"/>
    <col min="8150" max="8152" width="13.85546875" style="54" bestFit="1" customWidth="1"/>
    <col min="8153" max="8154" width="14.28515625" style="54" bestFit="1" customWidth="1"/>
    <col min="8155" max="8155" width="14.42578125" style="54" customWidth="1"/>
    <col min="8156" max="8156" width="9.140625" style="54"/>
    <col min="8157" max="8157" width="21.7109375" style="54" bestFit="1" customWidth="1"/>
    <col min="8158" max="8389" width="9.140625" style="54"/>
    <col min="8390" max="8390" width="36.7109375" style="54" customWidth="1"/>
    <col min="8391" max="8391" width="10.140625" style="54" bestFit="1" customWidth="1"/>
    <col min="8392" max="8400" width="11.140625" style="54" bestFit="1" customWidth="1"/>
    <col min="8401" max="8401" width="37.5703125" style="54" customWidth="1"/>
    <col min="8402" max="8402" width="12.42578125" style="54" bestFit="1" customWidth="1"/>
    <col min="8403" max="8403" width="11.42578125" style="54" bestFit="1" customWidth="1"/>
    <col min="8404" max="8405" width="12.42578125" style="54" bestFit="1" customWidth="1"/>
    <col min="8406" max="8408" width="13.85546875" style="54" bestFit="1" customWidth="1"/>
    <col min="8409" max="8410" width="14.28515625" style="54" bestFit="1" customWidth="1"/>
    <col min="8411" max="8411" width="14.42578125" style="54" customWidth="1"/>
    <col min="8412" max="8412" width="9.140625" style="54"/>
    <col min="8413" max="8413" width="21.7109375" style="54" bestFit="1" customWidth="1"/>
    <col min="8414" max="8645" width="9.140625" style="54"/>
    <col min="8646" max="8646" width="36.7109375" style="54" customWidth="1"/>
    <col min="8647" max="8647" width="10.140625" style="54" bestFit="1" customWidth="1"/>
    <col min="8648" max="8656" width="11.140625" style="54" bestFit="1" customWidth="1"/>
    <col min="8657" max="8657" width="37.5703125" style="54" customWidth="1"/>
    <col min="8658" max="8658" width="12.42578125" style="54" bestFit="1" customWidth="1"/>
    <col min="8659" max="8659" width="11.42578125" style="54" bestFit="1" customWidth="1"/>
    <col min="8660" max="8661" width="12.42578125" style="54" bestFit="1" customWidth="1"/>
    <col min="8662" max="8664" width="13.85546875" style="54" bestFit="1" customWidth="1"/>
    <col min="8665" max="8666" width="14.28515625" style="54" bestFit="1" customWidth="1"/>
    <col min="8667" max="8667" width="14.42578125" style="54" customWidth="1"/>
    <col min="8668" max="8668" width="9.140625" style="54"/>
    <col min="8669" max="8669" width="21.7109375" style="54" bestFit="1" customWidth="1"/>
    <col min="8670" max="8901" width="9.140625" style="54"/>
    <col min="8902" max="8902" width="36.7109375" style="54" customWidth="1"/>
    <col min="8903" max="8903" width="10.140625" style="54" bestFit="1" customWidth="1"/>
    <col min="8904" max="8912" width="11.140625" style="54" bestFit="1" customWidth="1"/>
    <col min="8913" max="8913" width="37.5703125" style="54" customWidth="1"/>
    <col min="8914" max="8914" width="12.42578125" style="54" bestFit="1" customWidth="1"/>
    <col min="8915" max="8915" width="11.42578125" style="54" bestFit="1" customWidth="1"/>
    <col min="8916" max="8917" width="12.42578125" style="54" bestFit="1" customWidth="1"/>
    <col min="8918" max="8920" width="13.85546875" style="54" bestFit="1" customWidth="1"/>
    <col min="8921" max="8922" width="14.28515625" style="54" bestFit="1" customWidth="1"/>
    <col min="8923" max="8923" width="14.42578125" style="54" customWidth="1"/>
    <col min="8924" max="8924" width="9.140625" style="54"/>
    <col min="8925" max="8925" width="21.7109375" style="54" bestFit="1" customWidth="1"/>
    <col min="8926" max="9157" width="9.140625" style="54"/>
    <col min="9158" max="9158" width="36.7109375" style="54" customWidth="1"/>
    <col min="9159" max="9159" width="10.140625" style="54" bestFit="1" customWidth="1"/>
    <col min="9160" max="9168" width="11.140625" style="54" bestFit="1" customWidth="1"/>
    <col min="9169" max="9169" width="37.5703125" style="54" customWidth="1"/>
    <col min="9170" max="9170" width="12.42578125" style="54" bestFit="1" customWidth="1"/>
    <col min="9171" max="9171" width="11.42578125" style="54" bestFit="1" customWidth="1"/>
    <col min="9172" max="9173" width="12.42578125" style="54" bestFit="1" customWidth="1"/>
    <col min="9174" max="9176" width="13.85546875" style="54" bestFit="1" customWidth="1"/>
    <col min="9177" max="9178" width="14.28515625" style="54" bestFit="1" customWidth="1"/>
    <col min="9179" max="9179" width="14.42578125" style="54" customWidth="1"/>
    <col min="9180" max="9180" width="9.140625" style="54"/>
    <col min="9181" max="9181" width="21.7109375" style="54" bestFit="1" customWidth="1"/>
    <col min="9182" max="9413" width="9.140625" style="54"/>
    <col min="9414" max="9414" width="36.7109375" style="54" customWidth="1"/>
    <col min="9415" max="9415" width="10.140625" style="54" bestFit="1" customWidth="1"/>
    <col min="9416" max="9424" width="11.140625" style="54" bestFit="1" customWidth="1"/>
    <col min="9425" max="9425" width="37.5703125" style="54" customWidth="1"/>
    <col min="9426" max="9426" width="12.42578125" style="54" bestFit="1" customWidth="1"/>
    <col min="9427" max="9427" width="11.42578125" style="54" bestFit="1" customWidth="1"/>
    <col min="9428" max="9429" width="12.42578125" style="54" bestFit="1" customWidth="1"/>
    <col min="9430" max="9432" width="13.85546875" style="54" bestFit="1" customWidth="1"/>
    <col min="9433" max="9434" width="14.28515625" style="54" bestFit="1" customWidth="1"/>
    <col min="9435" max="9435" width="14.42578125" style="54" customWidth="1"/>
    <col min="9436" max="9436" width="9.140625" style="54"/>
    <col min="9437" max="9437" width="21.7109375" style="54" bestFit="1" customWidth="1"/>
    <col min="9438" max="9669" width="9.140625" style="54"/>
    <col min="9670" max="9670" width="36.7109375" style="54" customWidth="1"/>
    <col min="9671" max="9671" width="10.140625" style="54" bestFit="1" customWidth="1"/>
    <col min="9672" max="9680" width="11.140625" style="54" bestFit="1" customWidth="1"/>
    <col min="9681" max="9681" width="37.5703125" style="54" customWidth="1"/>
    <col min="9682" max="9682" width="12.42578125" style="54" bestFit="1" customWidth="1"/>
    <col min="9683" max="9683" width="11.42578125" style="54" bestFit="1" customWidth="1"/>
    <col min="9684" max="9685" width="12.42578125" style="54" bestFit="1" customWidth="1"/>
    <col min="9686" max="9688" width="13.85546875" style="54" bestFit="1" customWidth="1"/>
    <col min="9689" max="9690" width="14.28515625" style="54" bestFit="1" customWidth="1"/>
    <col min="9691" max="9691" width="14.42578125" style="54" customWidth="1"/>
    <col min="9692" max="9692" width="9.140625" style="54"/>
    <col min="9693" max="9693" width="21.7109375" style="54" bestFit="1" customWidth="1"/>
    <col min="9694" max="9925" width="9.140625" style="54"/>
    <col min="9926" max="9926" width="36.7109375" style="54" customWidth="1"/>
    <col min="9927" max="9927" width="10.140625" style="54" bestFit="1" customWidth="1"/>
    <col min="9928" max="9936" width="11.140625" style="54" bestFit="1" customWidth="1"/>
    <col min="9937" max="9937" width="37.5703125" style="54" customWidth="1"/>
    <col min="9938" max="9938" width="12.42578125" style="54" bestFit="1" customWidth="1"/>
    <col min="9939" max="9939" width="11.42578125" style="54" bestFit="1" customWidth="1"/>
    <col min="9940" max="9941" width="12.42578125" style="54" bestFit="1" customWidth="1"/>
    <col min="9942" max="9944" width="13.85546875" style="54" bestFit="1" customWidth="1"/>
    <col min="9945" max="9946" width="14.28515625" style="54" bestFit="1" customWidth="1"/>
    <col min="9947" max="9947" width="14.42578125" style="54" customWidth="1"/>
    <col min="9948" max="9948" width="9.140625" style="54"/>
    <col min="9949" max="9949" width="21.7109375" style="54" bestFit="1" customWidth="1"/>
    <col min="9950" max="10181" width="9.140625" style="54"/>
    <col min="10182" max="10182" width="36.7109375" style="54" customWidth="1"/>
    <col min="10183" max="10183" width="10.140625" style="54" bestFit="1" customWidth="1"/>
    <col min="10184" max="10192" width="11.140625" style="54" bestFit="1" customWidth="1"/>
    <col min="10193" max="10193" width="37.5703125" style="54" customWidth="1"/>
    <col min="10194" max="10194" width="12.42578125" style="54" bestFit="1" customWidth="1"/>
    <col min="10195" max="10195" width="11.42578125" style="54" bestFit="1" customWidth="1"/>
    <col min="10196" max="10197" width="12.42578125" style="54" bestFit="1" customWidth="1"/>
    <col min="10198" max="10200" width="13.85546875" style="54" bestFit="1" customWidth="1"/>
    <col min="10201" max="10202" width="14.28515625" style="54" bestFit="1" customWidth="1"/>
    <col min="10203" max="10203" width="14.42578125" style="54" customWidth="1"/>
    <col min="10204" max="10204" width="9.140625" style="54"/>
    <col min="10205" max="10205" width="21.7109375" style="54" bestFit="1" customWidth="1"/>
    <col min="10206" max="10437" width="9.140625" style="54"/>
    <col min="10438" max="10438" width="36.7109375" style="54" customWidth="1"/>
    <col min="10439" max="10439" width="10.140625" style="54" bestFit="1" customWidth="1"/>
    <col min="10440" max="10448" width="11.140625" style="54" bestFit="1" customWidth="1"/>
    <col min="10449" max="10449" width="37.5703125" style="54" customWidth="1"/>
    <col min="10450" max="10450" width="12.42578125" style="54" bestFit="1" customWidth="1"/>
    <col min="10451" max="10451" width="11.42578125" style="54" bestFit="1" customWidth="1"/>
    <col min="10452" max="10453" width="12.42578125" style="54" bestFit="1" customWidth="1"/>
    <col min="10454" max="10456" width="13.85546875" style="54" bestFit="1" customWidth="1"/>
    <col min="10457" max="10458" width="14.28515625" style="54" bestFit="1" customWidth="1"/>
    <col min="10459" max="10459" width="14.42578125" style="54" customWidth="1"/>
    <col min="10460" max="10460" width="9.140625" style="54"/>
    <col min="10461" max="10461" width="21.7109375" style="54" bestFit="1" customWidth="1"/>
    <col min="10462" max="10693" width="9.140625" style="54"/>
    <col min="10694" max="10694" width="36.7109375" style="54" customWidth="1"/>
    <col min="10695" max="10695" width="10.140625" style="54" bestFit="1" customWidth="1"/>
    <col min="10696" max="10704" width="11.140625" style="54" bestFit="1" customWidth="1"/>
    <col min="10705" max="10705" width="37.5703125" style="54" customWidth="1"/>
    <col min="10706" max="10706" width="12.42578125" style="54" bestFit="1" customWidth="1"/>
    <col min="10707" max="10707" width="11.42578125" style="54" bestFit="1" customWidth="1"/>
    <col min="10708" max="10709" width="12.42578125" style="54" bestFit="1" customWidth="1"/>
    <col min="10710" max="10712" width="13.85546875" style="54" bestFit="1" customWidth="1"/>
    <col min="10713" max="10714" width="14.28515625" style="54" bestFit="1" customWidth="1"/>
    <col min="10715" max="10715" width="14.42578125" style="54" customWidth="1"/>
    <col min="10716" max="10716" width="9.140625" style="54"/>
    <col min="10717" max="10717" width="21.7109375" style="54" bestFit="1" customWidth="1"/>
    <col min="10718" max="10949" width="9.140625" style="54"/>
    <col min="10950" max="10950" width="36.7109375" style="54" customWidth="1"/>
    <col min="10951" max="10951" width="10.140625" style="54" bestFit="1" customWidth="1"/>
    <col min="10952" max="10960" width="11.140625" style="54" bestFit="1" customWidth="1"/>
    <col min="10961" max="10961" width="37.5703125" style="54" customWidth="1"/>
    <col min="10962" max="10962" width="12.42578125" style="54" bestFit="1" customWidth="1"/>
    <col min="10963" max="10963" width="11.42578125" style="54" bestFit="1" customWidth="1"/>
    <col min="10964" max="10965" width="12.42578125" style="54" bestFit="1" customWidth="1"/>
    <col min="10966" max="10968" width="13.85546875" style="54" bestFit="1" customWidth="1"/>
    <col min="10969" max="10970" width="14.28515625" style="54" bestFit="1" customWidth="1"/>
    <col min="10971" max="10971" width="14.42578125" style="54" customWidth="1"/>
    <col min="10972" max="10972" width="9.140625" style="54"/>
    <col min="10973" max="10973" width="21.7109375" style="54" bestFit="1" customWidth="1"/>
    <col min="10974" max="11205" width="9.140625" style="54"/>
    <col min="11206" max="11206" width="36.7109375" style="54" customWidth="1"/>
    <col min="11207" max="11207" width="10.140625" style="54" bestFit="1" customWidth="1"/>
    <col min="11208" max="11216" width="11.140625" style="54" bestFit="1" customWidth="1"/>
    <col min="11217" max="11217" width="37.5703125" style="54" customWidth="1"/>
    <col min="11218" max="11218" width="12.42578125" style="54" bestFit="1" customWidth="1"/>
    <col min="11219" max="11219" width="11.42578125" style="54" bestFit="1" customWidth="1"/>
    <col min="11220" max="11221" width="12.42578125" style="54" bestFit="1" customWidth="1"/>
    <col min="11222" max="11224" width="13.85546875" style="54" bestFit="1" customWidth="1"/>
    <col min="11225" max="11226" width="14.28515625" style="54" bestFit="1" customWidth="1"/>
    <col min="11227" max="11227" width="14.42578125" style="54" customWidth="1"/>
    <col min="11228" max="11228" width="9.140625" style="54"/>
    <col min="11229" max="11229" width="21.7109375" style="54" bestFit="1" customWidth="1"/>
    <col min="11230" max="11461" width="9.140625" style="54"/>
    <col min="11462" max="11462" width="36.7109375" style="54" customWidth="1"/>
    <col min="11463" max="11463" width="10.140625" style="54" bestFit="1" customWidth="1"/>
    <col min="11464" max="11472" width="11.140625" style="54" bestFit="1" customWidth="1"/>
    <col min="11473" max="11473" width="37.5703125" style="54" customWidth="1"/>
    <col min="11474" max="11474" width="12.42578125" style="54" bestFit="1" customWidth="1"/>
    <col min="11475" max="11475" width="11.42578125" style="54" bestFit="1" customWidth="1"/>
    <col min="11476" max="11477" width="12.42578125" style="54" bestFit="1" customWidth="1"/>
    <col min="11478" max="11480" width="13.85546875" style="54" bestFit="1" customWidth="1"/>
    <col min="11481" max="11482" width="14.28515625" style="54" bestFit="1" customWidth="1"/>
    <col min="11483" max="11483" width="14.42578125" style="54" customWidth="1"/>
    <col min="11484" max="11484" width="9.140625" style="54"/>
    <col min="11485" max="11485" width="21.7109375" style="54" bestFit="1" customWidth="1"/>
    <col min="11486" max="11717" width="9.140625" style="54"/>
    <col min="11718" max="11718" width="36.7109375" style="54" customWidth="1"/>
    <col min="11719" max="11719" width="10.140625" style="54" bestFit="1" customWidth="1"/>
    <col min="11720" max="11728" width="11.140625" style="54" bestFit="1" customWidth="1"/>
    <col min="11729" max="11729" width="37.5703125" style="54" customWidth="1"/>
    <col min="11730" max="11730" width="12.42578125" style="54" bestFit="1" customWidth="1"/>
    <col min="11731" max="11731" width="11.42578125" style="54" bestFit="1" customWidth="1"/>
    <col min="11732" max="11733" width="12.42578125" style="54" bestFit="1" customWidth="1"/>
    <col min="11734" max="11736" width="13.85546875" style="54" bestFit="1" customWidth="1"/>
    <col min="11737" max="11738" width="14.28515625" style="54" bestFit="1" customWidth="1"/>
    <col min="11739" max="11739" width="14.42578125" style="54" customWidth="1"/>
    <col min="11740" max="11740" width="9.140625" style="54"/>
    <col min="11741" max="11741" width="21.7109375" style="54" bestFit="1" customWidth="1"/>
    <col min="11742" max="11973" width="9.140625" style="54"/>
    <col min="11974" max="11974" width="36.7109375" style="54" customWidth="1"/>
    <col min="11975" max="11975" width="10.140625" style="54" bestFit="1" customWidth="1"/>
    <col min="11976" max="11984" width="11.140625" style="54" bestFit="1" customWidth="1"/>
    <col min="11985" max="11985" width="37.5703125" style="54" customWidth="1"/>
    <col min="11986" max="11986" width="12.42578125" style="54" bestFit="1" customWidth="1"/>
    <col min="11987" max="11987" width="11.42578125" style="54" bestFit="1" customWidth="1"/>
    <col min="11988" max="11989" width="12.42578125" style="54" bestFit="1" customWidth="1"/>
    <col min="11990" max="11992" width="13.85546875" style="54" bestFit="1" customWidth="1"/>
    <col min="11993" max="11994" width="14.28515625" style="54" bestFit="1" customWidth="1"/>
    <col min="11995" max="11995" width="14.42578125" style="54" customWidth="1"/>
    <col min="11996" max="11996" width="9.140625" style="54"/>
    <col min="11997" max="11997" width="21.7109375" style="54" bestFit="1" customWidth="1"/>
    <col min="11998" max="12229" width="9.140625" style="54"/>
    <col min="12230" max="12230" width="36.7109375" style="54" customWidth="1"/>
    <col min="12231" max="12231" width="10.140625" style="54" bestFit="1" customWidth="1"/>
    <col min="12232" max="12240" width="11.140625" style="54" bestFit="1" customWidth="1"/>
    <col min="12241" max="12241" width="37.5703125" style="54" customWidth="1"/>
    <col min="12242" max="12242" width="12.42578125" style="54" bestFit="1" customWidth="1"/>
    <col min="12243" max="12243" width="11.42578125" style="54" bestFit="1" customWidth="1"/>
    <col min="12244" max="12245" width="12.42578125" style="54" bestFit="1" customWidth="1"/>
    <col min="12246" max="12248" width="13.85546875" style="54" bestFit="1" customWidth="1"/>
    <col min="12249" max="12250" width="14.28515625" style="54" bestFit="1" customWidth="1"/>
    <col min="12251" max="12251" width="14.42578125" style="54" customWidth="1"/>
    <col min="12252" max="12252" width="9.140625" style="54"/>
    <col min="12253" max="12253" width="21.7109375" style="54" bestFit="1" customWidth="1"/>
    <col min="12254" max="12485" width="9.140625" style="54"/>
    <col min="12486" max="12486" width="36.7109375" style="54" customWidth="1"/>
    <col min="12487" max="12487" width="10.140625" style="54" bestFit="1" customWidth="1"/>
    <col min="12488" max="12496" width="11.140625" style="54" bestFit="1" customWidth="1"/>
    <col min="12497" max="12497" width="37.5703125" style="54" customWidth="1"/>
    <col min="12498" max="12498" width="12.42578125" style="54" bestFit="1" customWidth="1"/>
    <col min="12499" max="12499" width="11.42578125" style="54" bestFit="1" customWidth="1"/>
    <col min="12500" max="12501" width="12.42578125" style="54" bestFit="1" customWidth="1"/>
    <col min="12502" max="12504" width="13.85546875" style="54" bestFit="1" customWidth="1"/>
    <col min="12505" max="12506" width="14.28515625" style="54" bestFit="1" customWidth="1"/>
    <col min="12507" max="12507" width="14.42578125" style="54" customWidth="1"/>
    <col min="12508" max="12508" width="9.140625" style="54"/>
    <col min="12509" max="12509" width="21.7109375" style="54" bestFit="1" customWidth="1"/>
    <col min="12510" max="12741" width="9.140625" style="54"/>
    <col min="12742" max="12742" width="36.7109375" style="54" customWidth="1"/>
    <col min="12743" max="12743" width="10.140625" style="54" bestFit="1" customWidth="1"/>
    <col min="12744" max="12752" width="11.140625" style="54" bestFit="1" customWidth="1"/>
    <col min="12753" max="12753" width="37.5703125" style="54" customWidth="1"/>
    <col min="12754" max="12754" width="12.42578125" style="54" bestFit="1" customWidth="1"/>
    <col min="12755" max="12755" width="11.42578125" style="54" bestFit="1" customWidth="1"/>
    <col min="12756" max="12757" width="12.42578125" style="54" bestFit="1" customWidth="1"/>
    <col min="12758" max="12760" width="13.85546875" style="54" bestFit="1" customWidth="1"/>
    <col min="12761" max="12762" width="14.28515625" style="54" bestFit="1" customWidth="1"/>
    <col min="12763" max="12763" width="14.42578125" style="54" customWidth="1"/>
    <col min="12764" max="12764" width="9.140625" style="54"/>
    <col min="12765" max="12765" width="21.7109375" style="54" bestFit="1" customWidth="1"/>
    <col min="12766" max="12997" width="9.140625" style="54"/>
    <col min="12998" max="12998" width="36.7109375" style="54" customWidth="1"/>
    <col min="12999" max="12999" width="10.140625" style="54" bestFit="1" customWidth="1"/>
    <col min="13000" max="13008" width="11.140625" style="54" bestFit="1" customWidth="1"/>
    <col min="13009" max="13009" width="37.5703125" style="54" customWidth="1"/>
    <col min="13010" max="13010" width="12.42578125" style="54" bestFit="1" customWidth="1"/>
    <col min="13011" max="13011" width="11.42578125" style="54" bestFit="1" customWidth="1"/>
    <col min="13012" max="13013" width="12.42578125" style="54" bestFit="1" customWidth="1"/>
    <col min="13014" max="13016" width="13.85546875" style="54" bestFit="1" customWidth="1"/>
    <col min="13017" max="13018" width="14.28515625" style="54" bestFit="1" customWidth="1"/>
    <col min="13019" max="13019" width="14.42578125" style="54" customWidth="1"/>
    <col min="13020" max="13020" width="9.140625" style="54"/>
    <col min="13021" max="13021" width="21.7109375" style="54" bestFit="1" customWidth="1"/>
    <col min="13022" max="13253" width="9.140625" style="54"/>
    <col min="13254" max="13254" width="36.7109375" style="54" customWidth="1"/>
    <col min="13255" max="13255" width="10.140625" style="54" bestFit="1" customWidth="1"/>
    <col min="13256" max="13264" width="11.140625" style="54" bestFit="1" customWidth="1"/>
    <col min="13265" max="13265" width="37.5703125" style="54" customWidth="1"/>
    <col min="13266" max="13266" width="12.42578125" style="54" bestFit="1" customWidth="1"/>
    <col min="13267" max="13267" width="11.42578125" style="54" bestFit="1" customWidth="1"/>
    <col min="13268" max="13269" width="12.42578125" style="54" bestFit="1" customWidth="1"/>
    <col min="13270" max="13272" width="13.85546875" style="54" bestFit="1" customWidth="1"/>
    <col min="13273" max="13274" width="14.28515625" style="54" bestFit="1" customWidth="1"/>
    <col min="13275" max="13275" width="14.42578125" style="54" customWidth="1"/>
    <col min="13276" max="13276" width="9.140625" style="54"/>
    <col min="13277" max="13277" width="21.7109375" style="54" bestFit="1" customWidth="1"/>
    <col min="13278" max="13509" width="9.140625" style="54"/>
    <col min="13510" max="13510" width="36.7109375" style="54" customWidth="1"/>
    <col min="13511" max="13511" width="10.140625" style="54" bestFit="1" customWidth="1"/>
    <col min="13512" max="13520" width="11.140625" style="54" bestFit="1" customWidth="1"/>
    <col min="13521" max="13521" width="37.5703125" style="54" customWidth="1"/>
    <col min="13522" max="13522" width="12.42578125" style="54" bestFit="1" customWidth="1"/>
    <col min="13523" max="13523" width="11.42578125" style="54" bestFit="1" customWidth="1"/>
    <col min="13524" max="13525" width="12.42578125" style="54" bestFit="1" customWidth="1"/>
    <col min="13526" max="13528" width="13.85546875" style="54" bestFit="1" customWidth="1"/>
    <col min="13529" max="13530" width="14.28515625" style="54" bestFit="1" customWidth="1"/>
    <col min="13531" max="13531" width="14.42578125" style="54" customWidth="1"/>
    <col min="13532" max="13532" width="9.140625" style="54"/>
    <col min="13533" max="13533" width="21.7109375" style="54" bestFit="1" customWidth="1"/>
    <col min="13534" max="13765" width="9.140625" style="54"/>
    <col min="13766" max="13766" width="36.7109375" style="54" customWidth="1"/>
    <col min="13767" max="13767" width="10.140625" style="54" bestFit="1" customWidth="1"/>
    <col min="13768" max="13776" width="11.140625" style="54" bestFit="1" customWidth="1"/>
    <col min="13777" max="13777" width="37.5703125" style="54" customWidth="1"/>
    <col min="13778" max="13778" width="12.42578125" style="54" bestFit="1" customWidth="1"/>
    <col min="13779" max="13779" width="11.42578125" style="54" bestFit="1" customWidth="1"/>
    <col min="13780" max="13781" width="12.42578125" style="54" bestFit="1" customWidth="1"/>
    <col min="13782" max="13784" width="13.85546875" style="54" bestFit="1" customWidth="1"/>
    <col min="13785" max="13786" width="14.28515625" style="54" bestFit="1" customWidth="1"/>
    <col min="13787" max="13787" width="14.42578125" style="54" customWidth="1"/>
    <col min="13788" max="13788" width="9.140625" style="54"/>
    <col min="13789" max="13789" width="21.7109375" style="54" bestFit="1" customWidth="1"/>
    <col min="13790" max="14021" width="9.140625" style="54"/>
    <col min="14022" max="14022" width="36.7109375" style="54" customWidth="1"/>
    <col min="14023" max="14023" width="10.140625" style="54" bestFit="1" customWidth="1"/>
    <col min="14024" max="14032" width="11.140625" style="54" bestFit="1" customWidth="1"/>
    <col min="14033" max="14033" width="37.5703125" style="54" customWidth="1"/>
    <col min="14034" max="14034" width="12.42578125" style="54" bestFit="1" customWidth="1"/>
    <col min="14035" max="14035" width="11.42578125" style="54" bestFit="1" customWidth="1"/>
    <col min="14036" max="14037" width="12.42578125" style="54" bestFit="1" customWidth="1"/>
    <col min="14038" max="14040" width="13.85546875" style="54" bestFit="1" customWidth="1"/>
    <col min="14041" max="14042" width="14.28515625" style="54" bestFit="1" customWidth="1"/>
    <col min="14043" max="14043" width="14.42578125" style="54" customWidth="1"/>
    <col min="14044" max="14044" width="9.140625" style="54"/>
    <col min="14045" max="14045" width="21.7109375" style="54" bestFit="1" customWidth="1"/>
    <col min="14046" max="14277" width="9.140625" style="54"/>
    <col min="14278" max="14278" width="36.7109375" style="54" customWidth="1"/>
    <col min="14279" max="14279" width="10.140625" style="54" bestFit="1" customWidth="1"/>
    <col min="14280" max="14288" width="11.140625" style="54" bestFit="1" customWidth="1"/>
    <col min="14289" max="14289" width="37.5703125" style="54" customWidth="1"/>
    <col min="14290" max="14290" width="12.42578125" style="54" bestFit="1" customWidth="1"/>
    <col min="14291" max="14291" width="11.42578125" style="54" bestFit="1" customWidth="1"/>
    <col min="14292" max="14293" width="12.42578125" style="54" bestFit="1" customWidth="1"/>
    <col min="14294" max="14296" width="13.85546875" style="54" bestFit="1" customWidth="1"/>
    <col min="14297" max="14298" width="14.28515625" style="54" bestFit="1" customWidth="1"/>
    <col min="14299" max="14299" width="14.42578125" style="54" customWidth="1"/>
    <col min="14300" max="14300" width="9.140625" style="54"/>
    <col min="14301" max="14301" width="21.7109375" style="54" bestFit="1" customWidth="1"/>
    <col min="14302" max="14533" width="9.140625" style="54"/>
    <col min="14534" max="14534" width="36.7109375" style="54" customWidth="1"/>
    <col min="14535" max="14535" width="10.140625" style="54" bestFit="1" customWidth="1"/>
    <col min="14536" max="14544" width="11.140625" style="54" bestFit="1" customWidth="1"/>
    <col min="14545" max="14545" width="37.5703125" style="54" customWidth="1"/>
    <col min="14546" max="14546" width="12.42578125" style="54" bestFit="1" customWidth="1"/>
    <col min="14547" max="14547" width="11.42578125" style="54" bestFit="1" customWidth="1"/>
    <col min="14548" max="14549" width="12.42578125" style="54" bestFit="1" customWidth="1"/>
    <col min="14550" max="14552" width="13.85546875" style="54" bestFit="1" customWidth="1"/>
    <col min="14553" max="14554" width="14.28515625" style="54" bestFit="1" customWidth="1"/>
    <col min="14555" max="14555" width="14.42578125" style="54" customWidth="1"/>
    <col min="14556" max="14556" width="9.140625" style="54"/>
    <col min="14557" max="14557" width="21.7109375" style="54" bestFit="1" customWidth="1"/>
    <col min="14558" max="14789" width="9.140625" style="54"/>
    <col min="14790" max="14790" width="36.7109375" style="54" customWidth="1"/>
    <col min="14791" max="14791" width="10.140625" style="54" bestFit="1" customWidth="1"/>
    <col min="14792" max="14800" width="11.140625" style="54" bestFit="1" customWidth="1"/>
    <col min="14801" max="14801" width="37.5703125" style="54" customWidth="1"/>
    <col min="14802" max="14802" width="12.42578125" style="54" bestFit="1" customWidth="1"/>
    <col min="14803" max="14803" width="11.42578125" style="54" bestFit="1" customWidth="1"/>
    <col min="14804" max="14805" width="12.42578125" style="54" bestFit="1" customWidth="1"/>
    <col min="14806" max="14808" width="13.85546875" style="54" bestFit="1" customWidth="1"/>
    <col min="14809" max="14810" width="14.28515625" style="54" bestFit="1" customWidth="1"/>
    <col min="14811" max="14811" width="14.42578125" style="54" customWidth="1"/>
    <col min="14812" max="14812" width="9.140625" style="54"/>
    <col min="14813" max="14813" width="21.7109375" style="54" bestFit="1" customWidth="1"/>
    <col min="14814" max="15045" width="9.140625" style="54"/>
    <col min="15046" max="15046" width="36.7109375" style="54" customWidth="1"/>
    <col min="15047" max="15047" width="10.140625" style="54" bestFit="1" customWidth="1"/>
    <col min="15048" max="15056" width="11.140625" style="54" bestFit="1" customWidth="1"/>
    <col min="15057" max="15057" width="37.5703125" style="54" customWidth="1"/>
    <col min="15058" max="15058" width="12.42578125" style="54" bestFit="1" customWidth="1"/>
    <col min="15059" max="15059" width="11.42578125" style="54" bestFit="1" customWidth="1"/>
    <col min="15060" max="15061" width="12.42578125" style="54" bestFit="1" customWidth="1"/>
    <col min="15062" max="15064" width="13.85546875" style="54" bestFit="1" customWidth="1"/>
    <col min="15065" max="15066" width="14.28515625" style="54" bestFit="1" customWidth="1"/>
    <col min="15067" max="15067" width="14.42578125" style="54" customWidth="1"/>
    <col min="15068" max="15068" width="9.140625" style="54"/>
    <col min="15069" max="15069" width="21.7109375" style="54" bestFit="1" customWidth="1"/>
    <col min="15070" max="15301" width="9.140625" style="54"/>
    <col min="15302" max="15302" width="36.7109375" style="54" customWidth="1"/>
    <col min="15303" max="15303" width="10.140625" style="54" bestFit="1" customWidth="1"/>
    <col min="15304" max="15312" width="11.140625" style="54" bestFit="1" customWidth="1"/>
    <col min="15313" max="15313" width="37.5703125" style="54" customWidth="1"/>
    <col min="15314" max="15314" width="12.42578125" style="54" bestFit="1" customWidth="1"/>
    <col min="15315" max="15315" width="11.42578125" style="54" bestFit="1" customWidth="1"/>
    <col min="15316" max="15317" width="12.42578125" style="54" bestFit="1" customWidth="1"/>
    <col min="15318" max="15320" width="13.85546875" style="54" bestFit="1" customWidth="1"/>
    <col min="15321" max="15322" width="14.28515625" style="54" bestFit="1" customWidth="1"/>
    <col min="15323" max="15323" width="14.42578125" style="54" customWidth="1"/>
    <col min="15324" max="15324" width="9.140625" style="54"/>
    <col min="15325" max="15325" width="21.7109375" style="54" bestFit="1" customWidth="1"/>
    <col min="15326" max="15557" width="9.140625" style="54"/>
    <col min="15558" max="15558" width="36.7109375" style="54" customWidth="1"/>
    <col min="15559" max="15559" width="10.140625" style="54" bestFit="1" customWidth="1"/>
    <col min="15560" max="15568" width="11.140625" style="54" bestFit="1" customWidth="1"/>
    <col min="15569" max="15569" width="37.5703125" style="54" customWidth="1"/>
    <col min="15570" max="15570" width="12.42578125" style="54" bestFit="1" customWidth="1"/>
    <col min="15571" max="15571" width="11.42578125" style="54" bestFit="1" customWidth="1"/>
    <col min="15572" max="15573" width="12.42578125" style="54" bestFit="1" customWidth="1"/>
    <col min="15574" max="15576" width="13.85546875" style="54" bestFit="1" customWidth="1"/>
    <col min="15577" max="15578" width="14.28515625" style="54" bestFit="1" customWidth="1"/>
    <col min="15579" max="15579" width="14.42578125" style="54" customWidth="1"/>
    <col min="15580" max="15580" width="9.140625" style="54"/>
    <col min="15581" max="15581" width="21.7109375" style="54" bestFit="1" customWidth="1"/>
    <col min="15582" max="15813" width="9.140625" style="54"/>
    <col min="15814" max="15814" width="36.7109375" style="54" customWidth="1"/>
    <col min="15815" max="15815" width="10.140625" style="54" bestFit="1" customWidth="1"/>
    <col min="15816" max="15824" width="11.140625" style="54" bestFit="1" customWidth="1"/>
    <col min="15825" max="15825" width="37.5703125" style="54" customWidth="1"/>
    <col min="15826" max="15826" width="12.42578125" style="54" bestFit="1" customWidth="1"/>
    <col min="15827" max="15827" width="11.42578125" style="54" bestFit="1" customWidth="1"/>
    <col min="15828" max="15829" width="12.42578125" style="54" bestFit="1" customWidth="1"/>
    <col min="15830" max="15832" width="13.85546875" style="54" bestFit="1" customWidth="1"/>
    <col min="15833" max="15834" width="14.28515625" style="54" bestFit="1" customWidth="1"/>
    <col min="15835" max="15835" width="14.42578125" style="54" customWidth="1"/>
    <col min="15836" max="15836" width="9.140625" style="54"/>
    <col min="15837" max="15837" width="21.7109375" style="54" bestFit="1" customWidth="1"/>
    <col min="15838" max="16069" width="9.140625" style="54"/>
    <col min="16070" max="16070" width="36.7109375" style="54" customWidth="1"/>
    <col min="16071" max="16071" width="10.140625" style="54" bestFit="1" customWidth="1"/>
    <col min="16072" max="16080" width="11.140625" style="54" bestFit="1" customWidth="1"/>
    <col min="16081" max="16081" width="37.5703125" style="54" customWidth="1"/>
    <col min="16082" max="16082" width="12.42578125" style="54" bestFit="1" customWidth="1"/>
    <col min="16083" max="16083" width="11.42578125" style="54" bestFit="1" customWidth="1"/>
    <col min="16084" max="16085" width="12.42578125" style="54" bestFit="1" customWidth="1"/>
    <col min="16086" max="16088" width="13.85546875" style="54" bestFit="1" customWidth="1"/>
    <col min="16089" max="16090" width="14.28515625" style="54" bestFit="1" customWidth="1"/>
    <col min="16091" max="16091" width="14.42578125" style="54" customWidth="1"/>
    <col min="16092" max="16092" width="9.140625" style="54"/>
    <col min="16093" max="16093" width="21.7109375" style="54" bestFit="1" customWidth="1"/>
    <col min="16094" max="16384" width="9.140625" style="54"/>
  </cols>
  <sheetData>
    <row r="1" spans="1:23" s="552" customFormat="1" ht="18" customHeight="1" thickBot="1">
      <c r="A1" s="560" t="s">
        <v>663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825"/>
      <c r="W1" s="574"/>
    </row>
    <row r="2" spans="1:23" ht="21.95" customHeight="1" thickBot="1">
      <c r="A2" s="618" t="s">
        <v>560</v>
      </c>
      <c r="B2" s="619">
        <v>1992</v>
      </c>
      <c r="C2" s="619">
        <v>1993</v>
      </c>
      <c r="D2" s="619">
        <v>1994</v>
      </c>
      <c r="E2" s="619">
        <v>1995</v>
      </c>
      <c r="F2" s="619">
        <v>1996</v>
      </c>
      <c r="G2" s="619">
        <v>1997</v>
      </c>
      <c r="H2" s="620">
        <v>1998</v>
      </c>
      <c r="I2" s="620">
        <v>1999</v>
      </c>
      <c r="J2" s="620">
        <v>2000</v>
      </c>
      <c r="K2" s="620">
        <v>2001</v>
      </c>
      <c r="L2" s="620">
        <v>2002</v>
      </c>
      <c r="M2" s="620">
        <v>2003</v>
      </c>
      <c r="N2" s="620">
        <v>2004</v>
      </c>
      <c r="O2" s="620">
        <v>2005</v>
      </c>
      <c r="P2" s="620">
        <v>2006</v>
      </c>
      <c r="Q2" s="620">
        <v>2007</v>
      </c>
      <c r="R2" s="621">
        <v>2008</v>
      </c>
      <c r="S2" s="621">
        <v>2009</v>
      </c>
      <c r="T2" s="621">
        <v>2010</v>
      </c>
      <c r="U2" s="621">
        <v>2011</v>
      </c>
      <c r="V2" s="826">
        <v>2012</v>
      </c>
    </row>
    <row r="3" spans="1:23" ht="21.95" customHeight="1">
      <c r="A3" s="612" t="s">
        <v>561</v>
      </c>
      <c r="B3" s="290"/>
      <c r="C3" s="290"/>
      <c r="D3" s="290"/>
      <c r="E3" s="290"/>
      <c r="F3" s="291"/>
      <c r="G3" s="292"/>
      <c r="H3" s="292"/>
      <c r="I3" s="292"/>
      <c r="J3" s="292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3" ht="21.95" customHeight="1">
      <c r="A4" s="613" t="s">
        <v>1104</v>
      </c>
      <c r="B4" s="291">
        <v>29.3</v>
      </c>
      <c r="C4" s="291">
        <v>42.5</v>
      </c>
      <c r="D4" s="291">
        <v>30.9</v>
      </c>
      <c r="E4" s="291">
        <v>34</v>
      </c>
      <c r="F4" s="291">
        <v>55.9</v>
      </c>
      <c r="G4" s="291">
        <v>44.9</v>
      </c>
      <c r="H4" s="292">
        <v>52.3</v>
      </c>
      <c r="I4" s="292">
        <v>54.7</v>
      </c>
      <c r="J4" s="292">
        <v>53.5</v>
      </c>
      <c r="K4" s="291">
        <v>58.6357142857143</v>
      </c>
      <c r="L4" s="294">
        <v>412.99694726130741</v>
      </c>
      <c r="M4" s="294">
        <v>806.86766953997142</v>
      </c>
      <c r="N4" s="294">
        <v>729.43298492276381</v>
      </c>
      <c r="O4" s="294">
        <v>923.42059013967253</v>
      </c>
      <c r="P4" s="294">
        <v>976.10172735537594</v>
      </c>
      <c r="Q4" s="294">
        <v>681</v>
      </c>
      <c r="R4" s="294">
        <v>779.1</v>
      </c>
      <c r="S4" s="294">
        <v>970.6</v>
      </c>
      <c r="T4" s="294">
        <v>1282.3</v>
      </c>
      <c r="U4" s="294">
        <v>1508.3</v>
      </c>
      <c r="V4" s="294">
        <v>1222.2</v>
      </c>
    </row>
    <row r="5" spans="1:23" ht="21.95" customHeight="1">
      <c r="A5" s="613" t="s">
        <v>562</v>
      </c>
      <c r="B5" s="291">
        <v>446.6</v>
      </c>
      <c r="C5" s="291">
        <v>504.1</v>
      </c>
      <c r="D5" s="291">
        <v>811.69999999999993</v>
      </c>
      <c r="E5" s="291">
        <v>645.20000000000005</v>
      </c>
      <c r="F5" s="291">
        <v>429.3</v>
      </c>
      <c r="G5" s="291">
        <v>2468.4</v>
      </c>
      <c r="H5" s="291">
        <v>2662.4</v>
      </c>
      <c r="I5" s="291">
        <v>3304.7999999999997</v>
      </c>
      <c r="J5" s="292">
        <v>2983.6</v>
      </c>
      <c r="K5" s="291">
        <v>3313.6928571428543</v>
      </c>
      <c r="L5" s="291">
        <v>23032.106389697881</v>
      </c>
      <c r="M5" s="291">
        <v>44997.57717456932</v>
      </c>
      <c r="N5" s="291">
        <v>40679.182314309503</v>
      </c>
      <c r="O5" s="291">
        <v>51497.526593284623</v>
      </c>
      <c r="P5" s="291">
        <v>50837.837217091728</v>
      </c>
      <c r="Q5" s="291">
        <v>29275.1</v>
      </c>
      <c r="R5" s="291">
        <v>102817.7</v>
      </c>
      <c r="S5" s="291">
        <v>75990.899999999994</v>
      </c>
      <c r="T5" s="291">
        <v>85619.6</v>
      </c>
      <c r="U5" s="291">
        <v>58771.899999999994</v>
      </c>
      <c r="V5" s="291">
        <v>64471.5</v>
      </c>
    </row>
    <row r="6" spans="1:23" ht="21.95" customHeight="1">
      <c r="A6" s="613" t="s">
        <v>563</v>
      </c>
      <c r="B6" s="291">
        <v>61.3</v>
      </c>
      <c r="C6" s="291">
        <v>84.1</v>
      </c>
      <c r="D6" s="291">
        <v>84.4</v>
      </c>
      <c r="E6" s="291">
        <v>129.30000000000001</v>
      </c>
      <c r="F6" s="291">
        <v>51.8</v>
      </c>
      <c r="G6" s="291">
        <v>83.4</v>
      </c>
      <c r="H6" s="292">
        <v>87.5</v>
      </c>
      <c r="I6" s="292">
        <v>89.2</v>
      </c>
      <c r="J6" s="292">
        <v>88.35</v>
      </c>
      <c r="K6" s="291">
        <v>90.935714285714297</v>
      </c>
      <c r="L6" s="294">
        <v>682.02393066423383</v>
      </c>
      <c r="M6" s="294">
        <v>1332.4627776421771</v>
      </c>
      <c r="N6" s="294">
        <v>1204.5869947275921</v>
      </c>
      <c r="O6" s="294">
        <v>1524.9384885764496</v>
      </c>
      <c r="P6" s="294">
        <v>1505.4038470740227</v>
      </c>
      <c r="Q6" s="294">
        <v>866.89069747955489</v>
      </c>
      <c r="R6" s="294">
        <v>29153</v>
      </c>
      <c r="S6" s="294">
        <v>30781.5</v>
      </c>
      <c r="T6" s="294">
        <v>31381.9</v>
      </c>
      <c r="U6" s="294">
        <v>16095.3</v>
      </c>
      <c r="V6" s="294">
        <v>12842.3</v>
      </c>
    </row>
    <row r="7" spans="1:23" ht="21.95" customHeight="1">
      <c r="A7" s="613" t="s">
        <v>564</v>
      </c>
      <c r="B7" s="291">
        <v>385.3</v>
      </c>
      <c r="C7" s="291">
        <v>420</v>
      </c>
      <c r="D7" s="291">
        <v>727.3</v>
      </c>
      <c r="E7" s="291">
        <v>515.9</v>
      </c>
      <c r="F7" s="291">
        <v>377.5</v>
      </c>
      <c r="G7" s="291">
        <v>2385</v>
      </c>
      <c r="H7" s="292">
        <v>2574.9</v>
      </c>
      <c r="I7" s="292">
        <v>3215.6</v>
      </c>
      <c r="J7" s="292">
        <v>2895.25</v>
      </c>
      <c r="K7" s="291">
        <v>3222.75714285714</v>
      </c>
      <c r="L7" s="294">
        <v>22350.082459033649</v>
      </c>
      <c r="M7" s="294">
        <v>43665.114396927143</v>
      </c>
      <c r="N7" s="294">
        <v>39474.595319581909</v>
      </c>
      <c r="O7" s="294">
        <v>49972.588104708171</v>
      </c>
      <c r="P7" s="294">
        <v>49332.433370017709</v>
      </c>
      <c r="Q7" s="294">
        <v>28408.209302520445</v>
      </c>
      <c r="R7" s="294">
        <v>73664.7</v>
      </c>
      <c r="S7" s="294">
        <v>45209.4</v>
      </c>
      <c r="T7" s="294">
        <v>54237.7</v>
      </c>
      <c r="U7" s="294">
        <v>42676.6</v>
      </c>
      <c r="V7" s="294">
        <v>51629.2</v>
      </c>
    </row>
    <row r="8" spans="1:23" ht="21.95" customHeight="1">
      <c r="A8" s="613" t="s">
        <v>565</v>
      </c>
      <c r="B8" s="294">
        <v>0</v>
      </c>
      <c r="C8" s="291">
        <v>135.6</v>
      </c>
      <c r="D8" s="294">
        <v>0</v>
      </c>
      <c r="E8" s="294">
        <v>0</v>
      </c>
      <c r="F8" s="294">
        <v>0</v>
      </c>
      <c r="G8" s="294">
        <v>0</v>
      </c>
      <c r="H8" s="294">
        <v>0</v>
      </c>
      <c r="I8" s="294">
        <v>0</v>
      </c>
      <c r="J8" s="294">
        <v>0</v>
      </c>
      <c r="K8" s="294">
        <v>0</v>
      </c>
      <c r="L8" s="294">
        <v>0</v>
      </c>
      <c r="M8" s="294">
        <v>0</v>
      </c>
      <c r="N8" s="294">
        <v>0</v>
      </c>
      <c r="O8" s="294">
        <v>0</v>
      </c>
      <c r="P8" s="294">
        <v>0</v>
      </c>
      <c r="Q8" s="294">
        <v>0</v>
      </c>
      <c r="R8" s="294">
        <v>0</v>
      </c>
      <c r="S8" s="294">
        <v>0</v>
      </c>
      <c r="T8" s="294">
        <v>0</v>
      </c>
      <c r="U8" s="294">
        <v>0</v>
      </c>
      <c r="V8" s="294">
        <v>0</v>
      </c>
    </row>
    <row r="9" spans="1:23" ht="21.95" customHeight="1">
      <c r="A9" s="613" t="s">
        <v>566</v>
      </c>
      <c r="B9" s="291">
        <v>895.5</v>
      </c>
      <c r="C9" s="291">
        <v>1185.3</v>
      </c>
      <c r="D9" s="291">
        <v>611.79999999999995</v>
      </c>
      <c r="E9" s="291">
        <v>923.4</v>
      </c>
      <c r="F9" s="291">
        <v>2812.2</v>
      </c>
      <c r="G9" s="291">
        <v>2102.6999999999998</v>
      </c>
      <c r="H9" s="292">
        <v>2267.3000000000002</v>
      </c>
      <c r="I9" s="292">
        <v>2469.5</v>
      </c>
      <c r="J9" s="292">
        <v>2368.4</v>
      </c>
      <c r="K9" s="291">
        <v>2879.3285714285698</v>
      </c>
      <c r="L9" s="294">
        <v>18283.027474648236</v>
      </c>
      <c r="M9" s="294">
        <v>2400</v>
      </c>
      <c r="N9" s="294">
        <v>32291.384700767736</v>
      </c>
      <c r="O9" s="294">
        <v>40879.052816575713</v>
      </c>
      <c r="P9" s="294">
        <v>40355.387339107132</v>
      </c>
      <c r="Q9" s="294">
        <v>149094.29999999999</v>
      </c>
      <c r="R9" s="294">
        <v>69829.2</v>
      </c>
      <c r="S9" s="294">
        <v>61193.2</v>
      </c>
      <c r="T9" s="294">
        <v>66985.600000000006</v>
      </c>
      <c r="U9" s="294">
        <v>89696.6</v>
      </c>
      <c r="V9" s="294">
        <v>99419.1</v>
      </c>
    </row>
    <row r="10" spans="1:23" ht="21.95" customHeight="1">
      <c r="A10" s="613" t="s">
        <v>567</v>
      </c>
      <c r="B10" s="296">
        <v>208.9</v>
      </c>
      <c r="C10" s="291">
        <v>334.7</v>
      </c>
      <c r="D10" s="291">
        <v>560.29999999999995</v>
      </c>
      <c r="E10" s="291">
        <v>394.9</v>
      </c>
      <c r="F10" s="291">
        <v>754.8</v>
      </c>
      <c r="G10" s="291">
        <v>738</v>
      </c>
      <c r="H10" s="292">
        <v>785.9</v>
      </c>
      <c r="I10" s="292">
        <v>924.2</v>
      </c>
      <c r="J10" s="292">
        <v>855.05</v>
      </c>
      <c r="K10" s="296">
        <v>1024.6464285714301</v>
      </c>
      <c r="L10" s="294">
        <v>6600.6175655286143</v>
      </c>
      <c r="M10" s="294">
        <v>12895.555155890701</v>
      </c>
      <c r="N10" s="294">
        <v>6000</v>
      </c>
      <c r="O10" s="294">
        <v>2100</v>
      </c>
      <c r="P10" s="294">
        <v>7560</v>
      </c>
      <c r="Q10" s="294">
        <v>40759.399999999994</v>
      </c>
      <c r="R10" s="294">
        <v>108531.5</v>
      </c>
      <c r="S10" s="294">
        <v>118586.9</v>
      </c>
      <c r="T10" s="294">
        <v>132876.1</v>
      </c>
      <c r="U10" s="294">
        <v>122812.79999999999</v>
      </c>
      <c r="V10" s="294">
        <v>120905.4</v>
      </c>
      <c r="W10" s="828"/>
    </row>
    <row r="11" spans="1:23" ht="21.95" customHeight="1">
      <c r="A11" s="613" t="s">
        <v>568</v>
      </c>
      <c r="B11" s="291">
        <v>662.9</v>
      </c>
      <c r="C11" s="291">
        <v>1408.5</v>
      </c>
      <c r="D11" s="291">
        <v>1055.5999999999999</v>
      </c>
      <c r="E11" s="291">
        <v>954.3</v>
      </c>
      <c r="F11" s="291">
        <v>336.4</v>
      </c>
      <c r="G11" s="291">
        <v>724.9</v>
      </c>
      <c r="H11" s="292">
        <v>825.3</v>
      </c>
      <c r="I11" s="292">
        <v>903.1</v>
      </c>
      <c r="J11" s="292">
        <v>864.2</v>
      </c>
      <c r="K11" s="291">
        <v>706.48571428571404</v>
      </c>
      <c r="L11" s="294">
        <v>6671.2516228639606</v>
      </c>
      <c r="M11" s="294">
        <v>3300</v>
      </c>
      <c r="N11" s="294">
        <v>1500</v>
      </c>
      <c r="O11" s="294">
        <v>4500</v>
      </c>
      <c r="P11" s="294">
        <v>14725.183980094742</v>
      </c>
      <c r="Q11" s="294">
        <v>82468.2</v>
      </c>
      <c r="R11" s="294">
        <v>47634</v>
      </c>
      <c r="S11" s="294">
        <v>72871.8</v>
      </c>
      <c r="T11" s="294">
        <v>72045.799999999988</v>
      </c>
      <c r="U11" s="294">
        <v>69346.5</v>
      </c>
      <c r="V11" s="294">
        <v>62117.2</v>
      </c>
      <c r="W11" s="828"/>
    </row>
    <row r="12" spans="1:23" ht="21.95" customHeight="1" thickBot="1">
      <c r="A12" s="614" t="s">
        <v>569</v>
      </c>
      <c r="B12" s="297">
        <v>2243.2000000000003</v>
      </c>
      <c r="C12" s="297">
        <v>3610.7</v>
      </c>
      <c r="D12" s="297">
        <v>3070.2999999999997</v>
      </c>
      <c r="E12" s="297">
        <v>2951.8</v>
      </c>
      <c r="F12" s="297">
        <v>4388.5999999999995</v>
      </c>
      <c r="G12" s="297">
        <v>6078.9</v>
      </c>
      <c r="H12" s="297">
        <v>6593.2</v>
      </c>
      <c r="I12" s="297">
        <v>7656.3</v>
      </c>
      <c r="J12" s="297">
        <v>7124.75</v>
      </c>
      <c r="K12" s="297">
        <v>7982.7892857142833</v>
      </c>
      <c r="L12" s="297">
        <v>54999.999999999993</v>
      </c>
      <c r="M12" s="297">
        <v>64399.999999999993</v>
      </c>
      <c r="N12" s="297">
        <v>81200</v>
      </c>
      <c r="O12" s="297">
        <v>99900</v>
      </c>
      <c r="P12" s="297">
        <v>114454.51026364896</v>
      </c>
      <c r="Q12" s="297">
        <v>302278</v>
      </c>
      <c r="R12" s="297">
        <v>329591.5</v>
      </c>
      <c r="S12" s="297">
        <v>329613.40000000002</v>
      </c>
      <c r="T12" s="297">
        <v>358809.39999999997</v>
      </c>
      <c r="U12" s="297">
        <v>342136.1</v>
      </c>
      <c r="V12" s="297">
        <v>348135.39999999997</v>
      </c>
      <c r="W12" s="828"/>
    </row>
    <row r="13" spans="1:23" ht="21.95" customHeight="1" thickTop="1">
      <c r="A13" s="612" t="s">
        <v>570</v>
      </c>
      <c r="B13" s="291"/>
      <c r="C13" s="291"/>
      <c r="D13" s="291"/>
      <c r="E13" s="291"/>
      <c r="F13" s="291"/>
      <c r="G13" s="291"/>
      <c r="H13" s="292"/>
      <c r="I13" s="292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828"/>
    </row>
    <row r="14" spans="1:23" ht="21.95" customHeight="1">
      <c r="A14" s="613" t="s">
        <v>571</v>
      </c>
      <c r="B14" s="291">
        <v>441.5</v>
      </c>
      <c r="C14" s="291">
        <v>845.7</v>
      </c>
      <c r="D14" s="291">
        <v>1228.5999999999999</v>
      </c>
      <c r="E14" s="291">
        <v>1264.5</v>
      </c>
      <c r="F14" s="291">
        <v>1126.8</v>
      </c>
      <c r="G14" s="291">
        <v>1019.1</v>
      </c>
      <c r="H14" s="292">
        <v>1123.5</v>
      </c>
      <c r="I14" s="292">
        <v>1351.6</v>
      </c>
      <c r="J14" s="292">
        <v>1237.55</v>
      </c>
      <c r="K14" s="291">
        <v>1424.81428571429</v>
      </c>
      <c r="L14" s="294">
        <v>9553.6716820121255</v>
      </c>
      <c r="M14" s="294">
        <v>2700</v>
      </c>
      <c r="N14" s="294">
        <v>1800</v>
      </c>
      <c r="O14" s="294">
        <v>1900</v>
      </c>
      <c r="P14" s="294">
        <v>12570</v>
      </c>
      <c r="Q14" s="294">
        <v>27994.7</v>
      </c>
      <c r="R14" s="294">
        <v>49184</v>
      </c>
      <c r="S14" s="294">
        <v>58240.9</v>
      </c>
      <c r="T14" s="294">
        <v>62385.599999999999</v>
      </c>
      <c r="U14" s="294">
        <v>64998.5</v>
      </c>
      <c r="V14" s="294">
        <v>62864.4</v>
      </c>
      <c r="W14" s="828"/>
    </row>
    <row r="15" spans="1:23" ht="21.95" customHeight="1">
      <c r="A15" s="613" t="s">
        <v>572</v>
      </c>
      <c r="B15" s="291">
        <v>55.2</v>
      </c>
      <c r="C15" s="291">
        <v>-60.3</v>
      </c>
      <c r="D15" s="291">
        <v>-125.4</v>
      </c>
      <c r="E15" s="291">
        <v>-67.900000000000006</v>
      </c>
      <c r="F15" s="291">
        <v>-55.9</v>
      </c>
      <c r="G15" s="291">
        <v>30.7</v>
      </c>
      <c r="H15" s="292">
        <v>48.5</v>
      </c>
      <c r="I15" s="292">
        <v>49.7</v>
      </c>
      <c r="J15" s="292">
        <v>49.1</v>
      </c>
      <c r="K15" s="291">
        <v>37.1357142857143</v>
      </c>
      <c r="L15" s="294">
        <v>379.02818324724905</v>
      </c>
      <c r="M15" s="294">
        <v>250.0659360647538</v>
      </c>
      <c r="N15" s="294">
        <v>3618.7020732746396</v>
      </c>
      <c r="O15" s="294">
        <v>4859.7983527407005</v>
      </c>
      <c r="P15" s="294">
        <v>653.46793234713061</v>
      </c>
      <c r="Q15" s="294">
        <v>12190.099999999999</v>
      </c>
      <c r="R15" s="294">
        <v>20924.7</v>
      </c>
      <c r="S15" s="294">
        <v>22788</v>
      </c>
      <c r="T15" s="294">
        <v>21166.5</v>
      </c>
      <c r="U15" s="294">
        <v>9425.2000000000007</v>
      </c>
      <c r="V15" s="294">
        <v>11736.5</v>
      </c>
      <c r="W15" s="828"/>
    </row>
    <row r="16" spans="1:23" ht="21.95" customHeight="1">
      <c r="A16" s="613" t="s">
        <v>573</v>
      </c>
      <c r="B16" s="291">
        <v>292.10000000000002</v>
      </c>
      <c r="C16" s="291">
        <v>326.39999999999998</v>
      </c>
      <c r="D16" s="291">
        <v>399.2</v>
      </c>
      <c r="E16" s="291">
        <v>435.7</v>
      </c>
      <c r="F16" s="291">
        <v>472.4</v>
      </c>
      <c r="G16" s="291">
        <v>555.29999999999995</v>
      </c>
      <c r="H16" s="292">
        <v>625.29999999999995</v>
      </c>
      <c r="I16" s="292">
        <v>684.9</v>
      </c>
      <c r="J16" s="292">
        <v>655.09999999999991</v>
      </c>
      <c r="K16" s="291">
        <v>728.32857142857097</v>
      </c>
      <c r="L16" s="294">
        <v>5057.0542331012803</v>
      </c>
      <c r="M16" s="294">
        <v>3336.4194443181309</v>
      </c>
      <c r="N16" s="294">
        <v>48281.297926725376</v>
      </c>
      <c r="O16" s="294">
        <v>64840.201647259324</v>
      </c>
      <c r="P16" s="294">
        <v>8718.6729629451165</v>
      </c>
      <c r="Q16" s="294">
        <v>0</v>
      </c>
      <c r="R16" s="294">
        <v>0</v>
      </c>
      <c r="S16" s="294">
        <v>0</v>
      </c>
      <c r="T16" s="294">
        <v>0</v>
      </c>
      <c r="U16" s="294">
        <v>0</v>
      </c>
      <c r="V16" s="294">
        <v>0</v>
      </c>
      <c r="W16" s="828"/>
    </row>
    <row r="17" spans="1:23" ht="21.95" customHeight="1">
      <c r="A17" s="613" t="s">
        <v>574</v>
      </c>
      <c r="B17" s="291">
        <v>626.39999999999964</v>
      </c>
      <c r="C17" s="291">
        <v>1249.9000000000001</v>
      </c>
      <c r="D17" s="291">
        <v>645</v>
      </c>
      <c r="E17" s="291">
        <v>668.1</v>
      </c>
      <c r="F17" s="291">
        <v>2017</v>
      </c>
      <c r="G17" s="291">
        <v>3610.6</v>
      </c>
      <c r="H17" s="292">
        <v>3712.3</v>
      </c>
      <c r="I17" s="292">
        <v>3911.5</v>
      </c>
      <c r="J17" s="292">
        <v>3811.9</v>
      </c>
      <c r="K17" s="291">
        <v>626.39999999999964</v>
      </c>
      <c r="L17" s="294">
        <v>29426.018975971259</v>
      </c>
      <c r="M17" s="294">
        <v>32800</v>
      </c>
      <c r="N17" s="294">
        <v>16300</v>
      </c>
      <c r="O17" s="294">
        <v>13200</v>
      </c>
      <c r="P17" s="294">
        <v>74210</v>
      </c>
      <c r="Q17" s="294">
        <v>155913.20000000001</v>
      </c>
      <c r="R17" s="294">
        <v>166234.9</v>
      </c>
      <c r="S17" s="294">
        <v>148098.70000000001</v>
      </c>
      <c r="T17" s="294">
        <v>186946.1</v>
      </c>
      <c r="U17" s="294">
        <v>163196.20000000001</v>
      </c>
      <c r="V17" s="294">
        <v>171083.6</v>
      </c>
      <c r="W17" s="828"/>
    </row>
    <row r="18" spans="1:23" ht="21.95" customHeight="1">
      <c r="A18" s="613" t="s">
        <v>575</v>
      </c>
      <c r="B18" s="291">
        <v>337.5</v>
      </c>
      <c r="C18" s="291">
        <v>567.9</v>
      </c>
      <c r="D18" s="291">
        <v>213.9</v>
      </c>
      <c r="E18" s="291">
        <v>144.1</v>
      </c>
      <c r="F18" s="291">
        <v>430.9</v>
      </c>
      <c r="G18" s="291">
        <v>368.2</v>
      </c>
      <c r="H18" s="292">
        <v>388.5</v>
      </c>
      <c r="I18" s="292">
        <v>402.2</v>
      </c>
      <c r="J18" s="292">
        <v>395.35</v>
      </c>
      <c r="K18" s="291">
        <v>373.02142857142798</v>
      </c>
      <c r="L18" s="294">
        <v>3052.2962048057489</v>
      </c>
      <c r="M18" s="294">
        <v>2013.5146196171168</v>
      </c>
      <c r="N18" s="294">
        <v>9400</v>
      </c>
      <c r="O18" s="294">
        <v>11800</v>
      </c>
      <c r="P18" s="294">
        <v>5261.6812027176811</v>
      </c>
      <c r="Q18" s="294">
        <v>8684.7000000000007</v>
      </c>
      <c r="R18" s="294">
        <v>46767.5</v>
      </c>
      <c r="S18" s="294">
        <v>44415.1</v>
      </c>
      <c r="T18" s="294">
        <v>49601.5</v>
      </c>
      <c r="U18" s="294">
        <v>54325.799999999996</v>
      </c>
      <c r="V18" s="294">
        <v>47604.800000000003</v>
      </c>
      <c r="W18" s="828"/>
    </row>
    <row r="19" spans="1:23" ht="21.95" customHeight="1">
      <c r="A19" s="613" t="s">
        <v>576</v>
      </c>
      <c r="B19" s="291">
        <v>490.5</v>
      </c>
      <c r="C19" s="291">
        <v>681.1</v>
      </c>
      <c r="D19" s="291">
        <v>709</v>
      </c>
      <c r="E19" s="291">
        <v>507.3</v>
      </c>
      <c r="F19" s="291">
        <v>397.4</v>
      </c>
      <c r="G19" s="291">
        <v>495</v>
      </c>
      <c r="H19" s="292">
        <v>695.1</v>
      </c>
      <c r="I19" s="292">
        <v>1256.4000000000001</v>
      </c>
      <c r="J19" s="292">
        <v>975.75</v>
      </c>
      <c r="K19" s="291">
        <v>557.91428571428605</v>
      </c>
      <c r="L19" s="294">
        <v>7532.7026723557146</v>
      </c>
      <c r="M19" s="294">
        <v>23300</v>
      </c>
      <c r="N19" s="294">
        <v>1800</v>
      </c>
      <c r="O19" s="294">
        <v>3300</v>
      </c>
      <c r="P19" s="294">
        <v>12986.177901990077</v>
      </c>
      <c r="Q19" s="294">
        <v>97495.3</v>
      </c>
      <c r="R19" s="294">
        <v>46480.4</v>
      </c>
      <c r="S19" s="294">
        <v>56070.7</v>
      </c>
      <c r="T19" s="294">
        <v>38709.699999999997</v>
      </c>
      <c r="U19" s="294">
        <v>50190.400000000001</v>
      </c>
      <c r="V19" s="294">
        <v>54846.1</v>
      </c>
      <c r="W19" s="828"/>
    </row>
    <row r="20" spans="1:23" ht="21.95" customHeight="1" thickBot="1">
      <c r="A20" s="614" t="s">
        <v>577</v>
      </c>
      <c r="B20" s="297">
        <v>2243.1999999999998</v>
      </c>
      <c r="C20" s="297">
        <v>3610.7000000000003</v>
      </c>
      <c r="D20" s="297">
        <v>3070.2999999999997</v>
      </c>
      <c r="E20" s="297">
        <v>2951.8</v>
      </c>
      <c r="F20" s="297">
        <v>4388.5999999999995</v>
      </c>
      <c r="G20" s="297">
        <v>6078.9</v>
      </c>
      <c r="H20" s="297">
        <v>6593.2000000000007</v>
      </c>
      <c r="I20" s="297">
        <v>7656.2999999999993</v>
      </c>
      <c r="J20" s="297">
        <v>7124.75</v>
      </c>
      <c r="K20" s="297">
        <v>3747.6142857142891</v>
      </c>
      <c r="L20" s="297">
        <v>55000.771951493378</v>
      </c>
      <c r="M20" s="297">
        <v>64400.000000000007</v>
      </c>
      <c r="N20" s="297">
        <v>81200.000000000015</v>
      </c>
      <c r="O20" s="297">
        <v>99900.000000000029</v>
      </c>
      <c r="P20" s="297">
        <v>114400</v>
      </c>
      <c r="Q20" s="297">
        <v>302278</v>
      </c>
      <c r="R20" s="297">
        <v>329591.5</v>
      </c>
      <c r="S20" s="297">
        <v>329613.40000000002</v>
      </c>
      <c r="T20" s="297">
        <v>358809.4</v>
      </c>
      <c r="U20" s="297">
        <v>342136.10000000003</v>
      </c>
      <c r="V20" s="297">
        <v>348135.39999999997</v>
      </c>
      <c r="W20" s="828"/>
    </row>
    <row r="21" spans="1:23" ht="21.95" customHeight="1" thickTop="1">
      <c r="A21" s="612"/>
      <c r="B21" s="290"/>
      <c r="C21" s="290"/>
      <c r="D21" s="290"/>
      <c r="E21" s="290"/>
      <c r="F21" s="290"/>
      <c r="G21" s="290"/>
      <c r="H21" s="290"/>
      <c r="I21" s="290"/>
      <c r="J21" s="290"/>
      <c r="K21" s="298"/>
      <c r="L21" s="290"/>
      <c r="M21" s="290"/>
      <c r="N21" s="290"/>
      <c r="O21" s="290"/>
      <c r="P21" s="290"/>
      <c r="Q21" s="298"/>
      <c r="R21" s="298"/>
      <c r="S21" s="290"/>
      <c r="T21" s="290"/>
      <c r="U21" s="290"/>
      <c r="V21" s="290"/>
      <c r="W21" s="828"/>
    </row>
    <row r="22" spans="1:23" s="302" customFormat="1" ht="21.95" customHeight="1">
      <c r="A22" s="615" t="s">
        <v>578</v>
      </c>
      <c r="B22" s="299">
        <v>145</v>
      </c>
      <c r="C22" s="299">
        <v>252</v>
      </c>
      <c r="D22" s="299">
        <v>279</v>
      </c>
      <c r="E22" s="299">
        <v>279</v>
      </c>
      <c r="F22" s="299">
        <v>278</v>
      </c>
      <c r="G22" s="299">
        <v>115</v>
      </c>
      <c r="H22" s="300">
        <v>115</v>
      </c>
      <c r="I22" s="300">
        <v>115</v>
      </c>
      <c r="J22" s="300">
        <v>115</v>
      </c>
      <c r="K22" s="301">
        <v>71</v>
      </c>
      <c r="L22" s="301">
        <v>80</v>
      </c>
      <c r="M22" s="301">
        <v>81</v>
      </c>
      <c r="N22" s="301">
        <v>83</v>
      </c>
      <c r="O22" s="301">
        <v>90</v>
      </c>
      <c r="P22" s="301">
        <v>91</v>
      </c>
      <c r="Q22" s="301">
        <v>93</v>
      </c>
      <c r="R22" s="301">
        <v>82</v>
      </c>
      <c r="S22" s="301">
        <v>98</v>
      </c>
      <c r="T22" s="301">
        <v>102</v>
      </c>
      <c r="U22" s="301">
        <v>102</v>
      </c>
      <c r="V22" s="301">
        <v>82</v>
      </c>
      <c r="W22" s="828"/>
    </row>
    <row r="23" spans="1:23" ht="21.95" customHeight="1">
      <c r="A23" s="616" t="s">
        <v>579</v>
      </c>
      <c r="B23" s="291">
        <v>3.2</v>
      </c>
      <c r="C23" s="291">
        <v>21.2</v>
      </c>
      <c r="D23" s="291">
        <v>53.7</v>
      </c>
      <c r="E23" s="291">
        <v>35.799999999999997</v>
      </c>
      <c r="F23" s="291">
        <v>30.320559170884547</v>
      </c>
      <c r="G23" s="291">
        <v>17.71525960776783</v>
      </c>
      <c r="H23" s="291">
        <v>18.118314275175209</v>
      </c>
      <c r="I23" s="291">
        <v>20.107040292402754</v>
      </c>
      <c r="J23" s="291">
        <v>19.141481978956794</v>
      </c>
      <c r="K23" s="291">
        <v>75.634813510350156</v>
      </c>
      <c r="L23" s="291">
        <v>19.141616309859483</v>
      </c>
      <c r="M23" s="291">
        <v>35.685757897959967</v>
      </c>
      <c r="N23" s="291">
        <v>9.2906153834313816</v>
      </c>
      <c r="O23" s="291">
        <v>2.6909207763095901</v>
      </c>
      <c r="P23" s="291">
        <v>9.1162679081793847</v>
      </c>
      <c r="Q23" s="291">
        <v>26.142366393608746</v>
      </c>
      <c r="R23" s="291">
        <v>65.288035183947528</v>
      </c>
      <c r="S23" s="291">
        <v>80.072883826799284</v>
      </c>
      <c r="T23" s="291">
        <f>T10/T17*100</f>
        <v>71.077224932747995</v>
      </c>
      <c r="U23" s="291">
        <v>75.254693430361712</v>
      </c>
      <c r="V23" s="291">
        <v>70.670362325786911</v>
      </c>
      <c r="W23" s="828"/>
    </row>
    <row r="24" spans="1:23" ht="21.95" customHeight="1">
      <c r="A24" s="616" t="s">
        <v>580</v>
      </c>
      <c r="B24" s="291">
        <v>6.9</v>
      </c>
      <c r="C24" s="291">
        <v>31.8</v>
      </c>
      <c r="D24" s="291">
        <v>67</v>
      </c>
      <c r="E24" s="291">
        <v>54.4</v>
      </c>
      <c r="F24" s="291">
        <v>16.614731363216105</v>
      </c>
      <c r="G24" s="291">
        <v>55.43106680487859</v>
      </c>
      <c r="H24" s="291">
        <v>57.44059584012188</v>
      </c>
      <c r="I24" s="291">
        <v>67.208818469171362</v>
      </c>
      <c r="J24" s="291">
        <v>62.461566937797564</v>
      </c>
      <c r="K24" s="291">
        <v>195.1861421750005</v>
      </c>
      <c r="L24" s="291">
        <v>62.461362983923699</v>
      </c>
      <c r="M24" s="291">
        <v>120.06428311867037</v>
      </c>
      <c r="N24" s="291">
        <v>55.971734018839925</v>
      </c>
      <c r="O24" s="291">
        <v>58.349097867394931</v>
      </c>
      <c r="P24" s="291">
        <v>58.752387871258861</v>
      </c>
      <c r="Q24" s="291">
        <v>18.199563906951422</v>
      </c>
      <c r="R24" s="291">
        <v>48.636447288856843</v>
      </c>
      <c r="S24" s="291">
        <v>39.977134106749745</v>
      </c>
      <c r="T24" s="291">
        <v>36.737595308512958</v>
      </c>
      <c r="U24" s="291">
        <v>36.937257117506405</v>
      </c>
      <c r="V24" s="291">
        <v>38.398595774229669</v>
      </c>
      <c r="W24" s="828"/>
    </row>
    <row r="25" spans="1:23" ht="21.95" customHeight="1">
      <c r="A25" s="616" t="s">
        <v>581</v>
      </c>
      <c r="B25" s="291">
        <v>475.9</v>
      </c>
      <c r="C25" s="291">
        <v>682.2</v>
      </c>
      <c r="D25" s="291">
        <v>842.6</v>
      </c>
      <c r="E25" s="291">
        <v>679.2</v>
      </c>
      <c r="F25" s="291">
        <v>485.2</v>
      </c>
      <c r="G25" s="291">
        <v>2513.3000000000002</v>
      </c>
      <c r="H25" s="291">
        <v>2714.7000000000003</v>
      </c>
      <c r="I25" s="291">
        <v>3359.4999999999995</v>
      </c>
      <c r="J25" s="291">
        <v>3037.1</v>
      </c>
      <c r="K25" s="291">
        <v>3372.3285714285685</v>
      </c>
      <c r="L25" s="291">
        <v>23445.10333695919</v>
      </c>
      <c r="M25" s="291">
        <v>45804.44484410929</v>
      </c>
      <c r="N25" s="291">
        <v>41408.615299232268</v>
      </c>
      <c r="O25" s="291">
        <v>52420.947183424294</v>
      </c>
      <c r="P25" s="291">
        <v>51813.938944447102</v>
      </c>
      <c r="Q25" s="291">
        <v>29956.1</v>
      </c>
      <c r="R25" s="291">
        <v>103596.8</v>
      </c>
      <c r="S25" s="291">
        <v>76961.5</v>
      </c>
      <c r="T25" s="291">
        <v>86901.900000000009</v>
      </c>
      <c r="U25" s="291">
        <v>60280.2</v>
      </c>
      <c r="V25" s="291">
        <v>65693.7</v>
      </c>
      <c r="W25" s="828"/>
    </row>
    <row r="26" spans="1:23" ht="21.95" customHeight="1">
      <c r="A26" s="616" t="s">
        <v>582</v>
      </c>
      <c r="B26" s="291">
        <v>6891.8</v>
      </c>
      <c r="C26" s="291">
        <v>2144.1999999999998</v>
      </c>
      <c r="D26" s="291">
        <v>1258.0999999999999</v>
      </c>
      <c r="E26" s="291">
        <v>1247.9000000000001</v>
      </c>
      <c r="F26" s="291">
        <v>2920.3</v>
      </c>
      <c r="G26" s="291">
        <v>4534.0999999999995</v>
      </c>
      <c r="H26" s="291">
        <v>4726.1000000000004</v>
      </c>
      <c r="I26" s="291">
        <v>4998.5999999999995</v>
      </c>
      <c r="J26" s="291">
        <v>4862.3500000000004</v>
      </c>
      <c r="K26" s="291">
        <v>1727.7499999999986</v>
      </c>
      <c r="L26" s="291">
        <v>37535.369413878288</v>
      </c>
      <c r="M26" s="291">
        <v>38149.934063935252</v>
      </c>
      <c r="N26" s="291">
        <v>73981.297926725383</v>
      </c>
      <c r="O26" s="291">
        <v>89840.201647259324</v>
      </c>
      <c r="P26" s="291">
        <v>88190.354165662793</v>
      </c>
      <c r="Q26" s="291">
        <v>164597.90000000002</v>
      </c>
      <c r="R26" s="291">
        <v>213002.4</v>
      </c>
      <c r="S26" s="291">
        <v>192513.80000000002</v>
      </c>
      <c r="T26" s="291">
        <v>236547.6</v>
      </c>
      <c r="U26" s="291">
        <v>217522</v>
      </c>
      <c r="V26" s="291">
        <v>218688.40000000002</v>
      </c>
      <c r="W26" s="828"/>
    </row>
    <row r="27" spans="1:23" ht="21.95" customHeight="1" thickBot="1">
      <c r="A27" s="617" t="s">
        <v>583</v>
      </c>
      <c r="B27" s="303">
        <v>6554.3</v>
      </c>
      <c r="C27" s="303">
        <v>1576.3</v>
      </c>
      <c r="D27" s="303">
        <v>1044.2</v>
      </c>
      <c r="E27" s="303">
        <v>1103.8</v>
      </c>
      <c r="F27" s="303">
        <v>2489.4</v>
      </c>
      <c r="G27" s="303">
        <v>4165.8999999999996</v>
      </c>
      <c r="H27" s="303">
        <v>4337.6000000000004</v>
      </c>
      <c r="I27" s="303">
        <v>4596.3999999999996</v>
      </c>
      <c r="J27" s="303">
        <v>4467</v>
      </c>
      <c r="K27" s="303">
        <v>1354.7285714285706</v>
      </c>
      <c r="L27" s="303">
        <v>34483.073209072536</v>
      </c>
      <c r="M27" s="303">
        <v>36136.419444318133</v>
      </c>
      <c r="N27" s="303">
        <v>64581.297926725376</v>
      </c>
      <c r="O27" s="303">
        <v>78040.201647259324</v>
      </c>
      <c r="P27" s="303">
        <v>82928.672962945115</v>
      </c>
      <c r="Q27" s="303">
        <v>155913.20000000001</v>
      </c>
      <c r="R27" s="303">
        <v>166234.9</v>
      </c>
      <c r="S27" s="303">
        <v>148098.70000000001</v>
      </c>
      <c r="T27" s="303">
        <v>186946.1</v>
      </c>
      <c r="U27" s="303">
        <v>163196.20000000001</v>
      </c>
      <c r="V27" s="303">
        <v>171083.6</v>
      </c>
      <c r="W27" s="828"/>
    </row>
    <row r="28" spans="1:23" s="165" customFormat="1" ht="18" customHeight="1">
      <c r="A28" s="610" t="s">
        <v>55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V28" s="218"/>
      <c r="W28" s="218"/>
    </row>
    <row r="29" spans="1:23" s="165" customFormat="1" ht="18" customHeight="1">
      <c r="A29" s="524" t="s">
        <v>584</v>
      </c>
      <c r="B29" s="611"/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1"/>
      <c r="S29" s="611"/>
      <c r="T29" s="611"/>
      <c r="U29" s="611"/>
      <c r="V29" s="218"/>
      <c r="W29" s="218"/>
    </row>
    <row r="30" spans="1:23" ht="16.5" customHeight="1">
      <c r="A30" s="304"/>
      <c r="B30" s="295"/>
      <c r="C30" s="295"/>
      <c r="D30" s="295"/>
      <c r="E30" s="295"/>
      <c r="F30" s="295"/>
      <c r="G30" s="295"/>
      <c r="H30" s="295"/>
      <c r="I30" s="295"/>
      <c r="J30" s="295"/>
    </row>
    <row r="31" spans="1:23">
      <c r="A31" s="304"/>
      <c r="B31" s="295"/>
      <c r="C31" s="295"/>
      <c r="D31" s="295"/>
      <c r="E31" s="295"/>
      <c r="F31" s="295"/>
      <c r="G31" s="295"/>
      <c r="H31" s="295"/>
      <c r="I31" s="295"/>
      <c r="J31" s="295"/>
    </row>
  </sheetData>
  <pageMargins left="0.60236220500000004" right="0.23622047244094499" top="0.53740157499999996" bottom="0.511811023622047" header="0.31496062992126" footer="0"/>
  <pageSetup paperSize="9" scale="75" fitToWidth="3" fitToHeight="3" orientation="landscape" r:id="rId1"/>
  <headerFooter alignWithMargins="0"/>
  <colBreaks count="1" manualBreakCount="1">
    <brk id="13" max="2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A63"/>
  <sheetViews>
    <sheetView view="pageBreakPreview" zoomScaleNormal="85" zoomScaleSheetLayoutView="100" workbookViewId="0">
      <pane xSplit="1" ySplit="3" topLeftCell="B46" activePane="bottomRight" state="frozen"/>
      <selection sqref="A1:H1"/>
      <selection pane="topRight" sqref="A1:H1"/>
      <selection pane="bottomLeft" sqref="A1:H1"/>
      <selection pane="bottomRight" activeCell="X57" sqref="X57"/>
    </sheetView>
  </sheetViews>
  <sheetFormatPr defaultRowHeight="14.25"/>
  <cols>
    <col min="1" max="1" width="46.7109375" style="45" customWidth="1"/>
    <col min="2" max="3" width="7.85546875" style="48" bestFit="1" customWidth="1"/>
    <col min="4" max="4" width="9.7109375" style="45" bestFit="1" customWidth="1"/>
    <col min="5" max="8" width="8.7109375" style="45" bestFit="1" customWidth="1"/>
    <col min="9" max="10" width="9.85546875" style="45" bestFit="1" customWidth="1"/>
    <col min="11" max="11" width="8.7109375" style="45" bestFit="1" customWidth="1"/>
    <col min="12" max="13" width="9.85546875" style="45" bestFit="1" customWidth="1"/>
    <col min="14" max="14" width="8.7109375" style="45" bestFit="1" customWidth="1"/>
    <col min="15" max="16" width="10.7109375" style="45" bestFit="1" customWidth="1"/>
    <col min="17" max="17" width="10.7109375" style="45" customWidth="1"/>
    <col min="18" max="18" width="10.7109375" style="45" bestFit="1" customWidth="1"/>
    <col min="19" max="19" width="10.7109375" style="45" customWidth="1"/>
    <col min="20" max="27" width="12.7109375" style="45" customWidth="1"/>
    <col min="28" max="120" width="9.140625" style="45"/>
    <col min="121" max="121" width="46.7109375" style="45" customWidth="1"/>
    <col min="122" max="123" width="7.85546875" style="45" bestFit="1" customWidth="1"/>
    <col min="124" max="124" width="9.7109375" style="45" bestFit="1" customWidth="1"/>
    <col min="125" max="128" width="8.7109375" style="45" bestFit="1" customWidth="1"/>
    <col min="129" max="129" width="9.85546875" style="45" bestFit="1" customWidth="1"/>
    <col min="130" max="130" width="46.7109375" style="45" customWidth="1"/>
    <col min="131" max="131" width="9.85546875" style="45" bestFit="1" customWidth="1"/>
    <col min="132" max="132" width="8.7109375" style="45" bestFit="1" customWidth="1"/>
    <col min="133" max="134" width="9.85546875" style="45" bestFit="1" customWidth="1"/>
    <col min="135" max="135" width="8.7109375" style="45" bestFit="1" customWidth="1"/>
    <col min="136" max="138" width="10.7109375" style="45" bestFit="1" customWidth="1"/>
    <col min="139" max="139" width="46.7109375" style="45" customWidth="1"/>
    <col min="140" max="146" width="10.7109375" style="45" bestFit="1" customWidth="1"/>
    <col min="147" max="147" width="11.140625" style="45" bestFit="1" customWidth="1"/>
    <col min="148" max="154" width="0" style="45" hidden="1" customWidth="1"/>
    <col min="155" max="155" width="11.140625" style="45" bestFit="1" customWidth="1"/>
    <col min="156" max="156" width="11.140625" style="45" customWidth="1"/>
    <col min="157" max="158" width="11.140625" style="45" bestFit="1" customWidth="1"/>
    <col min="159" max="376" width="9.140625" style="45"/>
    <col min="377" max="377" width="46.7109375" style="45" customWidth="1"/>
    <col min="378" max="379" width="7.85546875" style="45" bestFit="1" customWidth="1"/>
    <col min="380" max="380" width="9.7109375" style="45" bestFit="1" customWidth="1"/>
    <col min="381" max="384" width="8.7109375" style="45" bestFit="1" customWidth="1"/>
    <col min="385" max="385" width="9.85546875" style="45" bestFit="1" customWidth="1"/>
    <col min="386" max="386" width="46.7109375" style="45" customWidth="1"/>
    <col min="387" max="387" width="9.85546875" style="45" bestFit="1" customWidth="1"/>
    <col min="388" max="388" width="8.7109375" style="45" bestFit="1" customWidth="1"/>
    <col min="389" max="390" width="9.85546875" style="45" bestFit="1" customWidth="1"/>
    <col min="391" max="391" width="8.7109375" style="45" bestFit="1" customWidth="1"/>
    <col min="392" max="394" width="10.7109375" style="45" bestFit="1" customWidth="1"/>
    <col min="395" max="395" width="46.7109375" style="45" customWidth="1"/>
    <col min="396" max="402" width="10.7109375" style="45" bestFit="1" customWidth="1"/>
    <col min="403" max="403" width="11.140625" style="45" bestFit="1" customWidth="1"/>
    <col min="404" max="410" width="0" style="45" hidden="1" customWidth="1"/>
    <col min="411" max="411" width="11.140625" style="45" bestFit="1" customWidth="1"/>
    <col min="412" max="412" width="11.140625" style="45" customWidth="1"/>
    <col min="413" max="414" width="11.140625" style="45" bestFit="1" customWidth="1"/>
    <col min="415" max="632" width="9.140625" style="45"/>
    <col min="633" max="633" width="46.7109375" style="45" customWidth="1"/>
    <col min="634" max="635" width="7.85546875" style="45" bestFit="1" customWidth="1"/>
    <col min="636" max="636" width="9.7109375" style="45" bestFit="1" customWidth="1"/>
    <col min="637" max="640" width="8.7109375" style="45" bestFit="1" customWidth="1"/>
    <col min="641" max="641" width="9.85546875" style="45" bestFit="1" customWidth="1"/>
    <col min="642" max="642" width="46.7109375" style="45" customWidth="1"/>
    <col min="643" max="643" width="9.85546875" style="45" bestFit="1" customWidth="1"/>
    <col min="644" max="644" width="8.7109375" style="45" bestFit="1" customWidth="1"/>
    <col min="645" max="646" width="9.85546875" style="45" bestFit="1" customWidth="1"/>
    <col min="647" max="647" width="8.7109375" style="45" bestFit="1" customWidth="1"/>
    <col min="648" max="650" width="10.7109375" style="45" bestFit="1" customWidth="1"/>
    <col min="651" max="651" width="46.7109375" style="45" customWidth="1"/>
    <col min="652" max="658" width="10.7109375" style="45" bestFit="1" customWidth="1"/>
    <col min="659" max="659" width="11.140625" style="45" bestFit="1" customWidth="1"/>
    <col min="660" max="666" width="0" style="45" hidden="1" customWidth="1"/>
    <col min="667" max="667" width="11.140625" style="45" bestFit="1" customWidth="1"/>
    <col min="668" max="668" width="11.140625" style="45" customWidth="1"/>
    <col min="669" max="670" width="11.140625" style="45" bestFit="1" customWidth="1"/>
    <col min="671" max="888" width="9.140625" style="45"/>
    <col min="889" max="889" width="46.7109375" style="45" customWidth="1"/>
    <col min="890" max="891" width="7.85546875" style="45" bestFit="1" customWidth="1"/>
    <col min="892" max="892" width="9.7109375" style="45" bestFit="1" customWidth="1"/>
    <col min="893" max="896" width="8.7109375" style="45" bestFit="1" customWidth="1"/>
    <col min="897" max="897" width="9.85546875" style="45" bestFit="1" customWidth="1"/>
    <col min="898" max="898" width="46.7109375" style="45" customWidth="1"/>
    <col min="899" max="899" width="9.85546875" style="45" bestFit="1" customWidth="1"/>
    <col min="900" max="900" width="8.7109375" style="45" bestFit="1" customWidth="1"/>
    <col min="901" max="902" width="9.85546875" style="45" bestFit="1" customWidth="1"/>
    <col min="903" max="903" width="8.7109375" style="45" bestFit="1" customWidth="1"/>
    <col min="904" max="906" width="10.7109375" style="45" bestFit="1" customWidth="1"/>
    <col min="907" max="907" width="46.7109375" style="45" customWidth="1"/>
    <col min="908" max="914" width="10.7109375" style="45" bestFit="1" customWidth="1"/>
    <col min="915" max="915" width="11.140625" style="45" bestFit="1" customWidth="1"/>
    <col min="916" max="922" width="0" style="45" hidden="1" customWidth="1"/>
    <col min="923" max="923" width="11.140625" style="45" bestFit="1" customWidth="1"/>
    <col min="924" max="924" width="11.140625" style="45" customWidth="1"/>
    <col min="925" max="926" width="11.140625" style="45" bestFit="1" customWidth="1"/>
    <col min="927" max="1144" width="9.140625" style="45"/>
    <col min="1145" max="1145" width="46.7109375" style="45" customWidth="1"/>
    <col min="1146" max="1147" width="7.85546875" style="45" bestFit="1" customWidth="1"/>
    <col min="1148" max="1148" width="9.7109375" style="45" bestFit="1" customWidth="1"/>
    <col min="1149" max="1152" width="8.7109375" style="45" bestFit="1" customWidth="1"/>
    <col min="1153" max="1153" width="9.85546875" style="45" bestFit="1" customWidth="1"/>
    <col min="1154" max="1154" width="46.7109375" style="45" customWidth="1"/>
    <col min="1155" max="1155" width="9.85546875" style="45" bestFit="1" customWidth="1"/>
    <col min="1156" max="1156" width="8.7109375" style="45" bestFit="1" customWidth="1"/>
    <col min="1157" max="1158" width="9.85546875" style="45" bestFit="1" customWidth="1"/>
    <col min="1159" max="1159" width="8.7109375" style="45" bestFit="1" customWidth="1"/>
    <col min="1160" max="1162" width="10.7109375" style="45" bestFit="1" customWidth="1"/>
    <col min="1163" max="1163" width="46.7109375" style="45" customWidth="1"/>
    <col min="1164" max="1170" width="10.7109375" style="45" bestFit="1" customWidth="1"/>
    <col min="1171" max="1171" width="11.140625" style="45" bestFit="1" customWidth="1"/>
    <col min="1172" max="1178" width="0" style="45" hidden="1" customWidth="1"/>
    <col min="1179" max="1179" width="11.140625" style="45" bestFit="1" customWidth="1"/>
    <col min="1180" max="1180" width="11.140625" style="45" customWidth="1"/>
    <col min="1181" max="1182" width="11.140625" style="45" bestFit="1" customWidth="1"/>
    <col min="1183" max="1400" width="9.140625" style="45"/>
    <col min="1401" max="1401" width="46.7109375" style="45" customWidth="1"/>
    <col min="1402" max="1403" width="7.85546875" style="45" bestFit="1" customWidth="1"/>
    <col min="1404" max="1404" width="9.7109375" style="45" bestFit="1" customWidth="1"/>
    <col min="1405" max="1408" width="8.7109375" style="45" bestFit="1" customWidth="1"/>
    <col min="1409" max="1409" width="9.85546875" style="45" bestFit="1" customWidth="1"/>
    <col min="1410" max="1410" width="46.7109375" style="45" customWidth="1"/>
    <col min="1411" max="1411" width="9.85546875" style="45" bestFit="1" customWidth="1"/>
    <col min="1412" max="1412" width="8.7109375" style="45" bestFit="1" customWidth="1"/>
    <col min="1413" max="1414" width="9.85546875" style="45" bestFit="1" customWidth="1"/>
    <col min="1415" max="1415" width="8.7109375" style="45" bestFit="1" customWidth="1"/>
    <col min="1416" max="1418" width="10.7109375" style="45" bestFit="1" customWidth="1"/>
    <col min="1419" max="1419" width="46.7109375" style="45" customWidth="1"/>
    <col min="1420" max="1426" width="10.7109375" style="45" bestFit="1" customWidth="1"/>
    <col min="1427" max="1427" width="11.140625" style="45" bestFit="1" customWidth="1"/>
    <col min="1428" max="1434" width="0" style="45" hidden="1" customWidth="1"/>
    <col min="1435" max="1435" width="11.140625" style="45" bestFit="1" customWidth="1"/>
    <col min="1436" max="1436" width="11.140625" style="45" customWidth="1"/>
    <col min="1437" max="1438" width="11.140625" style="45" bestFit="1" customWidth="1"/>
    <col min="1439" max="1656" width="9.140625" style="45"/>
    <col min="1657" max="1657" width="46.7109375" style="45" customWidth="1"/>
    <col min="1658" max="1659" width="7.85546875" style="45" bestFit="1" customWidth="1"/>
    <col min="1660" max="1660" width="9.7109375" style="45" bestFit="1" customWidth="1"/>
    <col min="1661" max="1664" width="8.7109375" style="45" bestFit="1" customWidth="1"/>
    <col min="1665" max="1665" width="9.85546875" style="45" bestFit="1" customWidth="1"/>
    <col min="1666" max="1666" width="46.7109375" style="45" customWidth="1"/>
    <col min="1667" max="1667" width="9.85546875" style="45" bestFit="1" customWidth="1"/>
    <col min="1668" max="1668" width="8.7109375" style="45" bestFit="1" customWidth="1"/>
    <col min="1669" max="1670" width="9.85546875" style="45" bestFit="1" customWidth="1"/>
    <col min="1671" max="1671" width="8.7109375" style="45" bestFit="1" customWidth="1"/>
    <col min="1672" max="1674" width="10.7109375" style="45" bestFit="1" customWidth="1"/>
    <col min="1675" max="1675" width="46.7109375" style="45" customWidth="1"/>
    <col min="1676" max="1682" width="10.7109375" style="45" bestFit="1" customWidth="1"/>
    <col min="1683" max="1683" width="11.140625" style="45" bestFit="1" customWidth="1"/>
    <col min="1684" max="1690" width="0" style="45" hidden="1" customWidth="1"/>
    <col min="1691" max="1691" width="11.140625" style="45" bestFit="1" customWidth="1"/>
    <col min="1692" max="1692" width="11.140625" style="45" customWidth="1"/>
    <col min="1693" max="1694" width="11.140625" style="45" bestFit="1" customWidth="1"/>
    <col min="1695" max="1912" width="9.140625" style="45"/>
    <col min="1913" max="1913" width="46.7109375" style="45" customWidth="1"/>
    <col min="1914" max="1915" width="7.85546875" style="45" bestFit="1" customWidth="1"/>
    <col min="1916" max="1916" width="9.7109375" style="45" bestFit="1" customWidth="1"/>
    <col min="1917" max="1920" width="8.7109375" style="45" bestFit="1" customWidth="1"/>
    <col min="1921" max="1921" width="9.85546875" style="45" bestFit="1" customWidth="1"/>
    <col min="1922" max="1922" width="46.7109375" style="45" customWidth="1"/>
    <col min="1923" max="1923" width="9.85546875" style="45" bestFit="1" customWidth="1"/>
    <col min="1924" max="1924" width="8.7109375" style="45" bestFit="1" customWidth="1"/>
    <col min="1925" max="1926" width="9.85546875" style="45" bestFit="1" customWidth="1"/>
    <col min="1927" max="1927" width="8.7109375" style="45" bestFit="1" customWidth="1"/>
    <col min="1928" max="1930" width="10.7109375" style="45" bestFit="1" customWidth="1"/>
    <col min="1931" max="1931" width="46.7109375" style="45" customWidth="1"/>
    <col min="1932" max="1938" width="10.7109375" style="45" bestFit="1" customWidth="1"/>
    <col min="1939" max="1939" width="11.140625" style="45" bestFit="1" customWidth="1"/>
    <col min="1940" max="1946" width="0" style="45" hidden="1" customWidth="1"/>
    <col min="1947" max="1947" width="11.140625" style="45" bestFit="1" customWidth="1"/>
    <col min="1948" max="1948" width="11.140625" style="45" customWidth="1"/>
    <col min="1949" max="1950" width="11.140625" style="45" bestFit="1" customWidth="1"/>
    <col min="1951" max="2168" width="9.140625" style="45"/>
    <col min="2169" max="2169" width="46.7109375" style="45" customWidth="1"/>
    <col min="2170" max="2171" width="7.85546875" style="45" bestFit="1" customWidth="1"/>
    <col min="2172" max="2172" width="9.7109375" style="45" bestFit="1" customWidth="1"/>
    <col min="2173" max="2176" width="8.7109375" style="45" bestFit="1" customWidth="1"/>
    <col min="2177" max="2177" width="9.85546875" style="45" bestFit="1" customWidth="1"/>
    <col min="2178" max="2178" width="46.7109375" style="45" customWidth="1"/>
    <col min="2179" max="2179" width="9.85546875" style="45" bestFit="1" customWidth="1"/>
    <col min="2180" max="2180" width="8.7109375" style="45" bestFit="1" customWidth="1"/>
    <col min="2181" max="2182" width="9.85546875" style="45" bestFit="1" customWidth="1"/>
    <col min="2183" max="2183" width="8.7109375" style="45" bestFit="1" customWidth="1"/>
    <col min="2184" max="2186" width="10.7109375" style="45" bestFit="1" customWidth="1"/>
    <col min="2187" max="2187" width="46.7109375" style="45" customWidth="1"/>
    <col min="2188" max="2194" width="10.7109375" style="45" bestFit="1" customWidth="1"/>
    <col min="2195" max="2195" width="11.140625" style="45" bestFit="1" customWidth="1"/>
    <col min="2196" max="2202" width="0" style="45" hidden="1" customWidth="1"/>
    <col min="2203" max="2203" width="11.140625" style="45" bestFit="1" customWidth="1"/>
    <col min="2204" max="2204" width="11.140625" style="45" customWidth="1"/>
    <col min="2205" max="2206" width="11.140625" style="45" bestFit="1" customWidth="1"/>
    <col min="2207" max="2424" width="9.140625" style="45"/>
    <col min="2425" max="2425" width="46.7109375" style="45" customWidth="1"/>
    <col min="2426" max="2427" width="7.85546875" style="45" bestFit="1" customWidth="1"/>
    <col min="2428" max="2428" width="9.7109375" style="45" bestFit="1" customWidth="1"/>
    <col min="2429" max="2432" width="8.7109375" style="45" bestFit="1" customWidth="1"/>
    <col min="2433" max="2433" width="9.85546875" style="45" bestFit="1" customWidth="1"/>
    <col min="2434" max="2434" width="46.7109375" style="45" customWidth="1"/>
    <col min="2435" max="2435" width="9.85546875" style="45" bestFit="1" customWidth="1"/>
    <col min="2436" max="2436" width="8.7109375" style="45" bestFit="1" customWidth="1"/>
    <col min="2437" max="2438" width="9.85546875" style="45" bestFit="1" customWidth="1"/>
    <col min="2439" max="2439" width="8.7109375" style="45" bestFit="1" customWidth="1"/>
    <col min="2440" max="2442" width="10.7109375" style="45" bestFit="1" customWidth="1"/>
    <col min="2443" max="2443" width="46.7109375" style="45" customWidth="1"/>
    <col min="2444" max="2450" width="10.7109375" style="45" bestFit="1" customWidth="1"/>
    <col min="2451" max="2451" width="11.140625" style="45" bestFit="1" customWidth="1"/>
    <col min="2452" max="2458" width="0" style="45" hidden="1" customWidth="1"/>
    <col min="2459" max="2459" width="11.140625" style="45" bestFit="1" customWidth="1"/>
    <col min="2460" max="2460" width="11.140625" style="45" customWidth="1"/>
    <col min="2461" max="2462" width="11.140625" style="45" bestFit="1" customWidth="1"/>
    <col min="2463" max="2680" width="9.140625" style="45"/>
    <col min="2681" max="2681" width="46.7109375" style="45" customWidth="1"/>
    <col min="2682" max="2683" width="7.85546875" style="45" bestFit="1" customWidth="1"/>
    <col min="2684" max="2684" width="9.7109375" style="45" bestFit="1" customWidth="1"/>
    <col min="2685" max="2688" width="8.7109375" style="45" bestFit="1" customWidth="1"/>
    <col min="2689" max="2689" width="9.85546875" style="45" bestFit="1" customWidth="1"/>
    <col min="2690" max="2690" width="46.7109375" style="45" customWidth="1"/>
    <col min="2691" max="2691" width="9.85546875" style="45" bestFit="1" customWidth="1"/>
    <col min="2692" max="2692" width="8.7109375" style="45" bestFit="1" customWidth="1"/>
    <col min="2693" max="2694" width="9.85546875" style="45" bestFit="1" customWidth="1"/>
    <col min="2695" max="2695" width="8.7109375" style="45" bestFit="1" customWidth="1"/>
    <col min="2696" max="2698" width="10.7109375" style="45" bestFit="1" customWidth="1"/>
    <col min="2699" max="2699" width="46.7109375" style="45" customWidth="1"/>
    <col min="2700" max="2706" width="10.7109375" style="45" bestFit="1" customWidth="1"/>
    <col min="2707" max="2707" width="11.140625" style="45" bestFit="1" customWidth="1"/>
    <col min="2708" max="2714" width="0" style="45" hidden="1" customWidth="1"/>
    <col min="2715" max="2715" width="11.140625" style="45" bestFit="1" customWidth="1"/>
    <col min="2716" max="2716" width="11.140625" style="45" customWidth="1"/>
    <col min="2717" max="2718" width="11.140625" style="45" bestFit="1" customWidth="1"/>
    <col min="2719" max="2936" width="9.140625" style="45"/>
    <col min="2937" max="2937" width="46.7109375" style="45" customWidth="1"/>
    <col min="2938" max="2939" width="7.85546875" style="45" bestFit="1" customWidth="1"/>
    <col min="2940" max="2940" width="9.7109375" style="45" bestFit="1" customWidth="1"/>
    <col min="2941" max="2944" width="8.7109375" style="45" bestFit="1" customWidth="1"/>
    <col min="2945" max="2945" width="9.85546875" style="45" bestFit="1" customWidth="1"/>
    <col min="2946" max="2946" width="46.7109375" style="45" customWidth="1"/>
    <col min="2947" max="2947" width="9.85546875" style="45" bestFit="1" customWidth="1"/>
    <col min="2948" max="2948" width="8.7109375" style="45" bestFit="1" customWidth="1"/>
    <col min="2949" max="2950" width="9.85546875" style="45" bestFit="1" customWidth="1"/>
    <col min="2951" max="2951" width="8.7109375" style="45" bestFit="1" customWidth="1"/>
    <col min="2952" max="2954" width="10.7109375" style="45" bestFit="1" customWidth="1"/>
    <col min="2955" max="2955" width="46.7109375" style="45" customWidth="1"/>
    <col min="2956" max="2962" width="10.7109375" style="45" bestFit="1" customWidth="1"/>
    <col min="2963" max="2963" width="11.140625" style="45" bestFit="1" customWidth="1"/>
    <col min="2964" max="2970" width="0" style="45" hidden="1" customWidth="1"/>
    <col min="2971" max="2971" width="11.140625" style="45" bestFit="1" customWidth="1"/>
    <col min="2972" max="2972" width="11.140625" style="45" customWidth="1"/>
    <col min="2973" max="2974" width="11.140625" style="45" bestFit="1" customWidth="1"/>
    <col min="2975" max="3192" width="9.140625" style="45"/>
    <col min="3193" max="3193" width="46.7109375" style="45" customWidth="1"/>
    <col min="3194" max="3195" width="7.85546875" style="45" bestFit="1" customWidth="1"/>
    <col min="3196" max="3196" width="9.7109375" style="45" bestFit="1" customWidth="1"/>
    <col min="3197" max="3200" width="8.7109375" style="45" bestFit="1" customWidth="1"/>
    <col min="3201" max="3201" width="9.85546875" style="45" bestFit="1" customWidth="1"/>
    <col min="3202" max="3202" width="46.7109375" style="45" customWidth="1"/>
    <col min="3203" max="3203" width="9.85546875" style="45" bestFit="1" customWidth="1"/>
    <col min="3204" max="3204" width="8.7109375" style="45" bestFit="1" customWidth="1"/>
    <col min="3205" max="3206" width="9.85546875" style="45" bestFit="1" customWidth="1"/>
    <col min="3207" max="3207" width="8.7109375" style="45" bestFit="1" customWidth="1"/>
    <col min="3208" max="3210" width="10.7109375" style="45" bestFit="1" customWidth="1"/>
    <col min="3211" max="3211" width="46.7109375" style="45" customWidth="1"/>
    <col min="3212" max="3218" width="10.7109375" style="45" bestFit="1" customWidth="1"/>
    <col min="3219" max="3219" width="11.140625" style="45" bestFit="1" customWidth="1"/>
    <col min="3220" max="3226" width="0" style="45" hidden="1" customWidth="1"/>
    <col min="3227" max="3227" width="11.140625" style="45" bestFit="1" customWidth="1"/>
    <col min="3228" max="3228" width="11.140625" style="45" customWidth="1"/>
    <col min="3229" max="3230" width="11.140625" style="45" bestFit="1" customWidth="1"/>
    <col min="3231" max="3448" width="9.140625" style="45"/>
    <col min="3449" max="3449" width="46.7109375" style="45" customWidth="1"/>
    <col min="3450" max="3451" width="7.85546875" style="45" bestFit="1" customWidth="1"/>
    <col min="3452" max="3452" width="9.7109375" style="45" bestFit="1" customWidth="1"/>
    <col min="3453" max="3456" width="8.7109375" style="45" bestFit="1" customWidth="1"/>
    <col min="3457" max="3457" width="9.85546875" style="45" bestFit="1" customWidth="1"/>
    <col min="3458" max="3458" width="46.7109375" style="45" customWidth="1"/>
    <col min="3459" max="3459" width="9.85546875" style="45" bestFit="1" customWidth="1"/>
    <col min="3460" max="3460" width="8.7109375" style="45" bestFit="1" customWidth="1"/>
    <col min="3461" max="3462" width="9.85546875" style="45" bestFit="1" customWidth="1"/>
    <col min="3463" max="3463" width="8.7109375" style="45" bestFit="1" customWidth="1"/>
    <col min="3464" max="3466" width="10.7109375" style="45" bestFit="1" customWidth="1"/>
    <col min="3467" max="3467" width="46.7109375" style="45" customWidth="1"/>
    <col min="3468" max="3474" width="10.7109375" style="45" bestFit="1" customWidth="1"/>
    <col min="3475" max="3475" width="11.140625" style="45" bestFit="1" customWidth="1"/>
    <col min="3476" max="3482" width="0" style="45" hidden="1" customWidth="1"/>
    <col min="3483" max="3483" width="11.140625" style="45" bestFit="1" customWidth="1"/>
    <col min="3484" max="3484" width="11.140625" style="45" customWidth="1"/>
    <col min="3485" max="3486" width="11.140625" style="45" bestFit="1" customWidth="1"/>
    <col min="3487" max="3704" width="9.140625" style="45"/>
    <col min="3705" max="3705" width="46.7109375" style="45" customWidth="1"/>
    <col min="3706" max="3707" width="7.85546875" style="45" bestFit="1" customWidth="1"/>
    <col min="3708" max="3708" width="9.7109375" style="45" bestFit="1" customWidth="1"/>
    <col min="3709" max="3712" width="8.7109375" style="45" bestFit="1" customWidth="1"/>
    <col min="3713" max="3713" width="9.85546875" style="45" bestFit="1" customWidth="1"/>
    <col min="3714" max="3714" width="46.7109375" style="45" customWidth="1"/>
    <col min="3715" max="3715" width="9.85546875" style="45" bestFit="1" customWidth="1"/>
    <col min="3716" max="3716" width="8.7109375" style="45" bestFit="1" customWidth="1"/>
    <col min="3717" max="3718" width="9.85546875" style="45" bestFit="1" customWidth="1"/>
    <col min="3719" max="3719" width="8.7109375" style="45" bestFit="1" customWidth="1"/>
    <col min="3720" max="3722" width="10.7109375" style="45" bestFit="1" customWidth="1"/>
    <col min="3723" max="3723" width="46.7109375" style="45" customWidth="1"/>
    <col min="3724" max="3730" width="10.7109375" style="45" bestFit="1" customWidth="1"/>
    <col min="3731" max="3731" width="11.140625" style="45" bestFit="1" customWidth="1"/>
    <col min="3732" max="3738" width="0" style="45" hidden="1" customWidth="1"/>
    <col min="3739" max="3739" width="11.140625" style="45" bestFit="1" customWidth="1"/>
    <col min="3740" max="3740" width="11.140625" style="45" customWidth="1"/>
    <col min="3741" max="3742" width="11.140625" style="45" bestFit="1" customWidth="1"/>
    <col min="3743" max="3960" width="9.140625" style="45"/>
    <col min="3961" max="3961" width="46.7109375" style="45" customWidth="1"/>
    <col min="3962" max="3963" width="7.85546875" style="45" bestFit="1" customWidth="1"/>
    <col min="3964" max="3964" width="9.7109375" style="45" bestFit="1" customWidth="1"/>
    <col min="3965" max="3968" width="8.7109375" style="45" bestFit="1" customWidth="1"/>
    <col min="3969" max="3969" width="9.85546875" style="45" bestFit="1" customWidth="1"/>
    <col min="3970" max="3970" width="46.7109375" style="45" customWidth="1"/>
    <col min="3971" max="3971" width="9.85546875" style="45" bestFit="1" customWidth="1"/>
    <col min="3972" max="3972" width="8.7109375" style="45" bestFit="1" customWidth="1"/>
    <col min="3973" max="3974" width="9.85546875" style="45" bestFit="1" customWidth="1"/>
    <col min="3975" max="3975" width="8.7109375" style="45" bestFit="1" customWidth="1"/>
    <col min="3976" max="3978" width="10.7109375" style="45" bestFit="1" customWidth="1"/>
    <col min="3979" max="3979" width="46.7109375" style="45" customWidth="1"/>
    <col min="3980" max="3986" width="10.7109375" style="45" bestFit="1" customWidth="1"/>
    <col min="3987" max="3987" width="11.140625" style="45" bestFit="1" customWidth="1"/>
    <col min="3988" max="3994" width="0" style="45" hidden="1" customWidth="1"/>
    <col min="3995" max="3995" width="11.140625" style="45" bestFit="1" customWidth="1"/>
    <col min="3996" max="3996" width="11.140625" style="45" customWidth="1"/>
    <col min="3997" max="3998" width="11.140625" style="45" bestFit="1" customWidth="1"/>
    <col min="3999" max="4216" width="9.140625" style="45"/>
    <col min="4217" max="4217" width="46.7109375" style="45" customWidth="1"/>
    <col min="4218" max="4219" width="7.85546875" style="45" bestFit="1" customWidth="1"/>
    <col min="4220" max="4220" width="9.7109375" style="45" bestFit="1" customWidth="1"/>
    <col min="4221" max="4224" width="8.7109375" style="45" bestFit="1" customWidth="1"/>
    <col min="4225" max="4225" width="9.85546875" style="45" bestFit="1" customWidth="1"/>
    <col min="4226" max="4226" width="46.7109375" style="45" customWidth="1"/>
    <col min="4227" max="4227" width="9.85546875" style="45" bestFit="1" customWidth="1"/>
    <col min="4228" max="4228" width="8.7109375" style="45" bestFit="1" customWidth="1"/>
    <col min="4229" max="4230" width="9.85546875" style="45" bestFit="1" customWidth="1"/>
    <col min="4231" max="4231" width="8.7109375" style="45" bestFit="1" customWidth="1"/>
    <col min="4232" max="4234" width="10.7109375" style="45" bestFit="1" customWidth="1"/>
    <col min="4235" max="4235" width="46.7109375" style="45" customWidth="1"/>
    <col min="4236" max="4242" width="10.7109375" style="45" bestFit="1" customWidth="1"/>
    <col min="4243" max="4243" width="11.140625" style="45" bestFit="1" customWidth="1"/>
    <col min="4244" max="4250" width="0" style="45" hidden="1" customWidth="1"/>
    <col min="4251" max="4251" width="11.140625" style="45" bestFit="1" customWidth="1"/>
    <col min="4252" max="4252" width="11.140625" style="45" customWidth="1"/>
    <col min="4253" max="4254" width="11.140625" style="45" bestFit="1" customWidth="1"/>
    <col min="4255" max="4472" width="9.140625" style="45"/>
    <col min="4473" max="4473" width="46.7109375" style="45" customWidth="1"/>
    <col min="4474" max="4475" width="7.85546875" style="45" bestFit="1" customWidth="1"/>
    <col min="4476" max="4476" width="9.7109375" style="45" bestFit="1" customWidth="1"/>
    <col min="4477" max="4480" width="8.7109375" style="45" bestFit="1" customWidth="1"/>
    <col min="4481" max="4481" width="9.85546875" style="45" bestFit="1" customWidth="1"/>
    <col min="4482" max="4482" width="46.7109375" style="45" customWidth="1"/>
    <col min="4483" max="4483" width="9.85546875" style="45" bestFit="1" customWidth="1"/>
    <col min="4484" max="4484" width="8.7109375" style="45" bestFit="1" customWidth="1"/>
    <col min="4485" max="4486" width="9.85546875" style="45" bestFit="1" customWidth="1"/>
    <col min="4487" max="4487" width="8.7109375" style="45" bestFit="1" customWidth="1"/>
    <col min="4488" max="4490" width="10.7109375" style="45" bestFit="1" customWidth="1"/>
    <col min="4491" max="4491" width="46.7109375" style="45" customWidth="1"/>
    <col min="4492" max="4498" width="10.7109375" style="45" bestFit="1" customWidth="1"/>
    <col min="4499" max="4499" width="11.140625" style="45" bestFit="1" customWidth="1"/>
    <col min="4500" max="4506" width="0" style="45" hidden="1" customWidth="1"/>
    <col min="4507" max="4507" width="11.140625" style="45" bestFit="1" customWidth="1"/>
    <col min="4508" max="4508" width="11.140625" style="45" customWidth="1"/>
    <col min="4509" max="4510" width="11.140625" style="45" bestFit="1" customWidth="1"/>
    <col min="4511" max="4728" width="9.140625" style="45"/>
    <col min="4729" max="4729" width="46.7109375" style="45" customWidth="1"/>
    <col min="4730" max="4731" width="7.85546875" style="45" bestFit="1" customWidth="1"/>
    <col min="4732" max="4732" width="9.7109375" style="45" bestFit="1" customWidth="1"/>
    <col min="4733" max="4736" width="8.7109375" style="45" bestFit="1" customWidth="1"/>
    <col min="4737" max="4737" width="9.85546875" style="45" bestFit="1" customWidth="1"/>
    <col min="4738" max="4738" width="46.7109375" style="45" customWidth="1"/>
    <col min="4739" max="4739" width="9.85546875" style="45" bestFit="1" customWidth="1"/>
    <col min="4740" max="4740" width="8.7109375" style="45" bestFit="1" customWidth="1"/>
    <col min="4741" max="4742" width="9.85546875" style="45" bestFit="1" customWidth="1"/>
    <col min="4743" max="4743" width="8.7109375" style="45" bestFit="1" customWidth="1"/>
    <col min="4744" max="4746" width="10.7109375" style="45" bestFit="1" customWidth="1"/>
    <col min="4747" max="4747" width="46.7109375" style="45" customWidth="1"/>
    <col min="4748" max="4754" width="10.7109375" style="45" bestFit="1" customWidth="1"/>
    <col min="4755" max="4755" width="11.140625" style="45" bestFit="1" customWidth="1"/>
    <col min="4756" max="4762" width="0" style="45" hidden="1" customWidth="1"/>
    <col min="4763" max="4763" width="11.140625" style="45" bestFit="1" customWidth="1"/>
    <col min="4764" max="4764" width="11.140625" style="45" customWidth="1"/>
    <col min="4765" max="4766" width="11.140625" style="45" bestFit="1" customWidth="1"/>
    <col min="4767" max="4984" width="9.140625" style="45"/>
    <col min="4985" max="4985" width="46.7109375" style="45" customWidth="1"/>
    <col min="4986" max="4987" width="7.85546875" style="45" bestFit="1" customWidth="1"/>
    <col min="4988" max="4988" width="9.7109375" style="45" bestFit="1" customWidth="1"/>
    <col min="4989" max="4992" width="8.7109375" style="45" bestFit="1" customWidth="1"/>
    <col min="4993" max="4993" width="9.85546875" style="45" bestFit="1" customWidth="1"/>
    <col min="4994" max="4994" width="46.7109375" style="45" customWidth="1"/>
    <col min="4995" max="4995" width="9.85546875" style="45" bestFit="1" customWidth="1"/>
    <col min="4996" max="4996" width="8.7109375" style="45" bestFit="1" customWidth="1"/>
    <col min="4997" max="4998" width="9.85546875" style="45" bestFit="1" customWidth="1"/>
    <col min="4999" max="4999" width="8.7109375" style="45" bestFit="1" customWidth="1"/>
    <col min="5000" max="5002" width="10.7109375" style="45" bestFit="1" customWidth="1"/>
    <col min="5003" max="5003" width="46.7109375" style="45" customWidth="1"/>
    <col min="5004" max="5010" width="10.7109375" style="45" bestFit="1" customWidth="1"/>
    <col min="5011" max="5011" width="11.140625" style="45" bestFit="1" customWidth="1"/>
    <col min="5012" max="5018" width="0" style="45" hidden="1" customWidth="1"/>
    <col min="5019" max="5019" width="11.140625" style="45" bestFit="1" customWidth="1"/>
    <col min="5020" max="5020" width="11.140625" style="45" customWidth="1"/>
    <col min="5021" max="5022" width="11.140625" style="45" bestFit="1" customWidth="1"/>
    <col min="5023" max="5240" width="9.140625" style="45"/>
    <col min="5241" max="5241" width="46.7109375" style="45" customWidth="1"/>
    <col min="5242" max="5243" width="7.85546875" style="45" bestFit="1" customWidth="1"/>
    <col min="5244" max="5244" width="9.7109375" style="45" bestFit="1" customWidth="1"/>
    <col min="5245" max="5248" width="8.7109375" style="45" bestFit="1" customWidth="1"/>
    <col min="5249" max="5249" width="9.85546875" style="45" bestFit="1" customWidth="1"/>
    <col min="5250" max="5250" width="46.7109375" style="45" customWidth="1"/>
    <col min="5251" max="5251" width="9.85546875" style="45" bestFit="1" customWidth="1"/>
    <col min="5252" max="5252" width="8.7109375" style="45" bestFit="1" customWidth="1"/>
    <col min="5253" max="5254" width="9.85546875" style="45" bestFit="1" customWidth="1"/>
    <col min="5255" max="5255" width="8.7109375" style="45" bestFit="1" customWidth="1"/>
    <col min="5256" max="5258" width="10.7109375" style="45" bestFit="1" customWidth="1"/>
    <col min="5259" max="5259" width="46.7109375" style="45" customWidth="1"/>
    <col min="5260" max="5266" width="10.7109375" style="45" bestFit="1" customWidth="1"/>
    <col min="5267" max="5267" width="11.140625" style="45" bestFit="1" customWidth="1"/>
    <col min="5268" max="5274" width="0" style="45" hidden="1" customWidth="1"/>
    <col min="5275" max="5275" width="11.140625" style="45" bestFit="1" customWidth="1"/>
    <col min="5276" max="5276" width="11.140625" style="45" customWidth="1"/>
    <col min="5277" max="5278" width="11.140625" style="45" bestFit="1" customWidth="1"/>
    <col min="5279" max="5496" width="9.140625" style="45"/>
    <col min="5497" max="5497" width="46.7109375" style="45" customWidth="1"/>
    <col min="5498" max="5499" width="7.85546875" style="45" bestFit="1" customWidth="1"/>
    <col min="5500" max="5500" width="9.7109375" style="45" bestFit="1" customWidth="1"/>
    <col min="5501" max="5504" width="8.7109375" style="45" bestFit="1" customWidth="1"/>
    <col min="5505" max="5505" width="9.85546875" style="45" bestFit="1" customWidth="1"/>
    <col min="5506" max="5506" width="46.7109375" style="45" customWidth="1"/>
    <col min="5507" max="5507" width="9.85546875" style="45" bestFit="1" customWidth="1"/>
    <col min="5508" max="5508" width="8.7109375" style="45" bestFit="1" customWidth="1"/>
    <col min="5509" max="5510" width="9.85546875" style="45" bestFit="1" customWidth="1"/>
    <col min="5511" max="5511" width="8.7109375" style="45" bestFit="1" customWidth="1"/>
    <col min="5512" max="5514" width="10.7109375" style="45" bestFit="1" customWidth="1"/>
    <col min="5515" max="5515" width="46.7109375" style="45" customWidth="1"/>
    <col min="5516" max="5522" width="10.7109375" style="45" bestFit="1" customWidth="1"/>
    <col min="5523" max="5523" width="11.140625" style="45" bestFit="1" customWidth="1"/>
    <col min="5524" max="5530" width="0" style="45" hidden="1" customWidth="1"/>
    <col min="5531" max="5531" width="11.140625" style="45" bestFit="1" customWidth="1"/>
    <col min="5532" max="5532" width="11.140625" style="45" customWidth="1"/>
    <col min="5533" max="5534" width="11.140625" style="45" bestFit="1" customWidth="1"/>
    <col min="5535" max="5752" width="9.140625" style="45"/>
    <col min="5753" max="5753" width="46.7109375" style="45" customWidth="1"/>
    <col min="5754" max="5755" width="7.85546875" style="45" bestFit="1" customWidth="1"/>
    <col min="5756" max="5756" width="9.7109375" style="45" bestFit="1" customWidth="1"/>
    <col min="5757" max="5760" width="8.7109375" style="45" bestFit="1" customWidth="1"/>
    <col min="5761" max="5761" width="9.85546875" style="45" bestFit="1" customWidth="1"/>
    <col min="5762" max="5762" width="46.7109375" style="45" customWidth="1"/>
    <col min="5763" max="5763" width="9.85546875" style="45" bestFit="1" customWidth="1"/>
    <col min="5764" max="5764" width="8.7109375" style="45" bestFit="1" customWidth="1"/>
    <col min="5765" max="5766" width="9.85546875" style="45" bestFit="1" customWidth="1"/>
    <col min="5767" max="5767" width="8.7109375" style="45" bestFit="1" customWidth="1"/>
    <col min="5768" max="5770" width="10.7109375" style="45" bestFit="1" customWidth="1"/>
    <col min="5771" max="5771" width="46.7109375" style="45" customWidth="1"/>
    <col min="5772" max="5778" width="10.7109375" style="45" bestFit="1" customWidth="1"/>
    <col min="5779" max="5779" width="11.140625" style="45" bestFit="1" customWidth="1"/>
    <col min="5780" max="5786" width="0" style="45" hidden="1" customWidth="1"/>
    <col min="5787" max="5787" width="11.140625" style="45" bestFit="1" customWidth="1"/>
    <col min="5788" max="5788" width="11.140625" style="45" customWidth="1"/>
    <col min="5789" max="5790" width="11.140625" style="45" bestFit="1" customWidth="1"/>
    <col min="5791" max="6008" width="9.140625" style="45"/>
    <col min="6009" max="6009" width="46.7109375" style="45" customWidth="1"/>
    <col min="6010" max="6011" width="7.85546875" style="45" bestFit="1" customWidth="1"/>
    <col min="6012" max="6012" width="9.7109375" style="45" bestFit="1" customWidth="1"/>
    <col min="6013" max="6016" width="8.7109375" style="45" bestFit="1" customWidth="1"/>
    <col min="6017" max="6017" width="9.85546875" style="45" bestFit="1" customWidth="1"/>
    <col min="6018" max="6018" width="46.7109375" style="45" customWidth="1"/>
    <col min="6019" max="6019" width="9.85546875" style="45" bestFit="1" customWidth="1"/>
    <col min="6020" max="6020" width="8.7109375" style="45" bestFit="1" customWidth="1"/>
    <col min="6021" max="6022" width="9.85546875" style="45" bestFit="1" customWidth="1"/>
    <col min="6023" max="6023" width="8.7109375" style="45" bestFit="1" customWidth="1"/>
    <col min="6024" max="6026" width="10.7109375" style="45" bestFit="1" customWidth="1"/>
    <col min="6027" max="6027" width="46.7109375" style="45" customWidth="1"/>
    <col min="6028" max="6034" width="10.7109375" style="45" bestFit="1" customWidth="1"/>
    <col min="6035" max="6035" width="11.140625" style="45" bestFit="1" customWidth="1"/>
    <col min="6036" max="6042" width="0" style="45" hidden="1" customWidth="1"/>
    <col min="6043" max="6043" width="11.140625" style="45" bestFit="1" customWidth="1"/>
    <col min="6044" max="6044" width="11.140625" style="45" customWidth="1"/>
    <col min="6045" max="6046" width="11.140625" style="45" bestFit="1" customWidth="1"/>
    <col min="6047" max="6264" width="9.140625" style="45"/>
    <col min="6265" max="6265" width="46.7109375" style="45" customWidth="1"/>
    <col min="6266" max="6267" width="7.85546875" style="45" bestFit="1" customWidth="1"/>
    <col min="6268" max="6268" width="9.7109375" style="45" bestFit="1" customWidth="1"/>
    <col min="6269" max="6272" width="8.7109375" style="45" bestFit="1" customWidth="1"/>
    <col min="6273" max="6273" width="9.85546875" style="45" bestFit="1" customWidth="1"/>
    <col min="6274" max="6274" width="46.7109375" style="45" customWidth="1"/>
    <col min="6275" max="6275" width="9.85546875" style="45" bestFit="1" customWidth="1"/>
    <col min="6276" max="6276" width="8.7109375" style="45" bestFit="1" customWidth="1"/>
    <col min="6277" max="6278" width="9.85546875" style="45" bestFit="1" customWidth="1"/>
    <col min="6279" max="6279" width="8.7109375" style="45" bestFit="1" customWidth="1"/>
    <col min="6280" max="6282" width="10.7109375" style="45" bestFit="1" customWidth="1"/>
    <col min="6283" max="6283" width="46.7109375" style="45" customWidth="1"/>
    <col min="6284" max="6290" width="10.7109375" style="45" bestFit="1" customWidth="1"/>
    <col min="6291" max="6291" width="11.140625" style="45" bestFit="1" customWidth="1"/>
    <col min="6292" max="6298" width="0" style="45" hidden="1" customWidth="1"/>
    <col min="6299" max="6299" width="11.140625" style="45" bestFit="1" customWidth="1"/>
    <col min="6300" max="6300" width="11.140625" style="45" customWidth="1"/>
    <col min="6301" max="6302" width="11.140625" style="45" bestFit="1" customWidth="1"/>
    <col min="6303" max="6520" width="9.140625" style="45"/>
    <col min="6521" max="6521" width="46.7109375" style="45" customWidth="1"/>
    <col min="6522" max="6523" width="7.85546875" style="45" bestFit="1" customWidth="1"/>
    <col min="6524" max="6524" width="9.7109375" style="45" bestFit="1" customWidth="1"/>
    <col min="6525" max="6528" width="8.7109375" style="45" bestFit="1" customWidth="1"/>
    <col min="6529" max="6529" width="9.85546875" style="45" bestFit="1" customWidth="1"/>
    <col min="6530" max="6530" width="46.7109375" style="45" customWidth="1"/>
    <col min="6531" max="6531" width="9.85546875" style="45" bestFit="1" customWidth="1"/>
    <col min="6532" max="6532" width="8.7109375" style="45" bestFit="1" customWidth="1"/>
    <col min="6533" max="6534" width="9.85546875" style="45" bestFit="1" customWidth="1"/>
    <col min="6535" max="6535" width="8.7109375" style="45" bestFit="1" customWidth="1"/>
    <col min="6536" max="6538" width="10.7109375" style="45" bestFit="1" customWidth="1"/>
    <col min="6539" max="6539" width="46.7109375" style="45" customWidth="1"/>
    <col min="6540" max="6546" width="10.7109375" style="45" bestFit="1" customWidth="1"/>
    <col min="6547" max="6547" width="11.140625" style="45" bestFit="1" customWidth="1"/>
    <col min="6548" max="6554" width="0" style="45" hidden="1" customWidth="1"/>
    <col min="6555" max="6555" width="11.140625" style="45" bestFit="1" customWidth="1"/>
    <col min="6556" max="6556" width="11.140625" style="45" customWidth="1"/>
    <col min="6557" max="6558" width="11.140625" style="45" bestFit="1" customWidth="1"/>
    <col min="6559" max="6776" width="9.140625" style="45"/>
    <col min="6777" max="6777" width="46.7109375" style="45" customWidth="1"/>
    <col min="6778" max="6779" width="7.85546875" style="45" bestFit="1" customWidth="1"/>
    <col min="6780" max="6780" width="9.7109375" style="45" bestFit="1" customWidth="1"/>
    <col min="6781" max="6784" width="8.7109375" style="45" bestFit="1" customWidth="1"/>
    <col min="6785" max="6785" width="9.85546875" style="45" bestFit="1" customWidth="1"/>
    <col min="6786" max="6786" width="46.7109375" style="45" customWidth="1"/>
    <col min="6787" max="6787" width="9.85546875" style="45" bestFit="1" customWidth="1"/>
    <col min="6788" max="6788" width="8.7109375" style="45" bestFit="1" customWidth="1"/>
    <col min="6789" max="6790" width="9.85546875" style="45" bestFit="1" customWidth="1"/>
    <col min="6791" max="6791" width="8.7109375" style="45" bestFit="1" customWidth="1"/>
    <col min="6792" max="6794" width="10.7109375" style="45" bestFit="1" customWidth="1"/>
    <col min="6795" max="6795" width="46.7109375" style="45" customWidth="1"/>
    <col min="6796" max="6802" width="10.7109375" style="45" bestFit="1" customWidth="1"/>
    <col min="6803" max="6803" width="11.140625" style="45" bestFit="1" customWidth="1"/>
    <col min="6804" max="6810" width="0" style="45" hidden="1" customWidth="1"/>
    <col min="6811" max="6811" width="11.140625" style="45" bestFit="1" customWidth="1"/>
    <col min="6812" max="6812" width="11.140625" style="45" customWidth="1"/>
    <col min="6813" max="6814" width="11.140625" style="45" bestFit="1" customWidth="1"/>
    <col min="6815" max="7032" width="9.140625" style="45"/>
    <col min="7033" max="7033" width="46.7109375" style="45" customWidth="1"/>
    <col min="7034" max="7035" width="7.85546875" style="45" bestFit="1" customWidth="1"/>
    <col min="7036" max="7036" width="9.7109375" style="45" bestFit="1" customWidth="1"/>
    <col min="7037" max="7040" width="8.7109375" style="45" bestFit="1" customWidth="1"/>
    <col min="7041" max="7041" width="9.85546875" style="45" bestFit="1" customWidth="1"/>
    <col min="7042" max="7042" width="46.7109375" style="45" customWidth="1"/>
    <col min="7043" max="7043" width="9.85546875" style="45" bestFit="1" customWidth="1"/>
    <col min="7044" max="7044" width="8.7109375" style="45" bestFit="1" customWidth="1"/>
    <col min="7045" max="7046" width="9.85546875" style="45" bestFit="1" customWidth="1"/>
    <col min="7047" max="7047" width="8.7109375" style="45" bestFit="1" customWidth="1"/>
    <col min="7048" max="7050" width="10.7109375" style="45" bestFit="1" customWidth="1"/>
    <col min="7051" max="7051" width="46.7109375" style="45" customWidth="1"/>
    <col min="7052" max="7058" width="10.7109375" style="45" bestFit="1" customWidth="1"/>
    <col min="7059" max="7059" width="11.140625" style="45" bestFit="1" customWidth="1"/>
    <col min="7060" max="7066" width="0" style="45" hidden="1" customWidth="1"/>
    <col min="7067" max="7067" width="11.140625" style="45" bestFit="1" customWidth="1"/>
    <col min="7068" max="7068" width="11.140625" style="45" customWidth="1"/>
    <col min="7069" max="7070" width="11.140625" style="45" bestFit="1" customWidth="1"/>
    <col min="7071" max="7288" width="9.140625" style="45"/>
    <col min="7289" max="7289" width="46.7109375" style="45" customWidth="1"/>
    <col min="7290" max="7291" width="7.85546875" style="45" bestFit="1" customWidth="1"/>
    <col min="7292" max="7292" width="9.7109375" style="45" bestFit="1" customWidth="1"/>
    <col min="7293" max="7296" width="8.7109375" style="45" bestFit="1" customWidth="1"/>
    <col min="7297" max="7297" width="9.85546875" style="45" bestFit="1" customWidth="1"/>
    <col min="7298" max="7298" width="46.7109375" style="45" customWidth="1"/>
    <col min="7299" max="7299" width="9.85546875" style="45" bestFit="1" customWidth="1"/>
    <col min="7300" max="7300" width="8.7109375" style="45" bestFit="1" customWidth="1"/>
    <col min="7301" max="7302" width="9.85546875" style="45" bestFit="1" customWidth="1"/>
    <col min="7303" max="7303" width="8.7109375" style="45" bestFit="1" customWidth="1"/>
    <col min="7304" max="7306" width="10.7109375" style="45" bestFit="1" customWidth="1"/>
    <col min="7307" max="7307" width="46.7109375" style="45" customWidth="1"/>
    <col min="7308" max="7314" width="10.7109375" style="45" bestFit="1" customWidth="1"/>
    <col min="7315" max="7315" width="11.140625" style="45" bestFit="1" customWidth="1"/>
    <col min="7316" max="7322" width="0" style="45" hidden="1" customWidth="1"/>
    <col min="7323" max="7323" width="11.140625" style="45" bestFit="1" customWidth="1"/>
    <col min="7324" max="7324" width="11.140625" style="45" customWidth="1"/>
    <col min="7325" max="7326" width="11.140625" style="45" bestFit="1" customWidth="1"/>
    <col min="7327" max="7544" width="9.140625" style="45"/>
    <col min="7545" max="7545" width="46.7109375" style="45" customWidth="1"/>
    <col min="7546" max="7547" width="7.85546875" style="45" bestFit="1" customWidth="1"/>
    <col min="7548" max="7548" width="9.7109375" style="45" bestFit="1" customWidth="1"/>
    <col min="7549" max="7552" width="8.7109375" style="45" bestFit="1" customWidth="1"/>
    <col min="7553" max="7553" width="9.85546875" style="45" bestFit="1" customWidth="1"/>
    <col min="7554" max="7554" width="46.7109375" style="45" customWidth="1"/>
    <col min="7555" max="7555" width="9.85546875" style="45" bestFit="1" customWidth="1"/>
    <col min="7556" max="7556" width="8.7109375" style="45" bestFit="1" customWidth="1"/>
    <col min="7557" max="7558" width="9.85546875" style="45" bestFit="1" customWidth="1"/>
    <col min="7559" max="7559" width="8.7109375" style="45" bestFit="1" customWidth="1"/>
    <col min="7560" max="7562" width="10.7109375" style="45" bestFit="1" customWidth="1"/>
    <col min="7563" max="7563" width="46.7109375" style="45" customWidth="1"/>
    <col min="7564" max="7570" width="10.7109375" style="45" bestFit="1" customWidth="1"/>
    <col min="7571" max="7571" width="11.140625" style="45" bestFit="1" customWidth="1"/>
    <col min="7572" max="7578" width="0" style="45" hidden="1" customWidth="1"/>
    <col min="7579" max="7579" width="11.140625" style="45" bestFit="1" customWidth="1"/>
    <col min="7580" max="7580" width="11.140625" style="45" customWidth="1"/>
    <col min="7581" max="7582" width="11.140625" style="45" bestFit="1" customWidth="1"/>
    <col min="7583" max="7800" width="9.140625" style="45"/>
    <col min="7801" max="7801" width="46.7109375" style="45" customWidth="1"/>
    <col min="7802" max="7803" width="7.85546875" style="45" bestFit="1" customWidth="1"/>
    <col min="7804" max="7804" width="9.7109375" style="45" bestFit="1" customWidth="1"/>
    <col min="7805" max="7808" width="8.7109375" style="45" bestFit="1" customWidth="1"/>
    <col min="7809" max="7809" width="9.85546875" style="45" bestFit="1" customWidth="1"/>
    <col min="7810" max="7810" width="46.7109375" style="45" customWidth="1"/>
    <col min="7811" max="7811" width="9.85546875" style="45" bestFit="1" customWidth="1"/>
    <col min="7812" max="7812" width="8.7109375" style="45" bestFit="1" customWidth="1"/>
    <col min="7813" max="7814" width="9.85546875" style="45" bestFit="1" customWidth="1"/>
    <col min="7815" max="7815" width="8.7109375" style="45" bestFit="1" customWidth="1"/>
    <col min="7816" max="7818" width="10.7109375" style="45" bestFit="1" customWidth="1"/>
    <col min="7819" max="7819" width="46.7109375" style="45" customWidth="1"/>
    <col min="7820" max="7826" width="10.7109375" style="45" bestFit="1" customWidth="1"/>
    <col min="7827" max="7827" width="11.140625" style="45" bestFit="1" customWidth="1"/>
    <col min="7828" max="7834" width="0" style="45" hidden="1" customWidth="1"/>
    <col min="7835" max="7835" width="11.140625" style="45" bestFit="1" customWidth="1"/>
    <col min="7836" max="7836" width="11.140625" style="45" customWidth="1"/>
    <col min="7837" max="7838" width="11.140625" style="45" bestFit="1" customWidth="1"/>
    <col min="7839" max="8056" width="9.140625" style="45"/>
    <col min="8057" max="8057" width="46.7109375" style="45" customWidth="1"/>
    <col min="8058" max="8059" width="7.85546875" style="45" bestFit="1" customWidth="1"/>
    <col min="8060" max="8060" width="9.7109375" style="45" bestFit="1" customWidth="1"/>
    <col min="8061" max="8064" width="8.7109375" style="45" bestFit="1" customWidth="1"/>
    <col min="8065" max="8065" width="9.85546875" style="45" bestFit="1" customWidth="1"/>
    <col min="8066" max="8066" width="46.7109375" style="45" customWidth="1"/>
    <col min="8067" max="8067" width="9.85546875" style="45" bestFit="1" customWidth="1"/>
    <col min="8068" max="8068" width="8.7109375" style="45" bestFit="1" customWidth="1"/>
    <col min="8069" max="8070" width="9.85546875" style="45" bestFit="1" customWidth="1"/>
    <col min="8071" max="8071" width="8.7109375" style="45" bestFit="1" customWidth="1"/>
    <col min="8072" max="8074" width="10.7109375" style="45" bestFit="1" customWidth="1"/>
    <col min="8075" max="8075" width="46.7109375" style="45" customWidth="1"/>
    <col min="8076" max="8082" width="10.7109375" style="45" bestFit="1" customWidth="1"/>
    <col min="8083" max="8083" width="11.140625" style="45" bestFit="1" customWidth="1"/>
    <col min="8084" max="8090" width="0" style="45" hidden="1" customWidth="1"/>
    <col min="8091" max="8091" width="11.140625" style="45" bestFit="1" customWidth="1"/>
    <col min="8092" max="8092" width="11.140625" style="45" customWidth="1"/>
    <col min="8093" max="8094" width="11.140625" style="45" bestFit="1" customWidth="1"/>
    <col min="8095" max="8312" width="9.140625" style="45"/>
    <col min="8313" max="8313" width="46.7109375" style="45" customWidth="1"/>
    <col min="8314" max="8315" width="7.85546875" style="45" bestFit="1" customWidth="1"/>
    <col min="8316" max="8316" width="9.7109375" style="45" bestFit="1" customWidth="1"/>
    <col min="8317" max="8320" width="8.7109375" style="45" bestFit="1" customWidth="1"/>
    <col min="8321" max="8321" width="9.85546875" style="45" bestFit="1" customWidth="1"/>
    <col min="8322" max="8322" width="46.7109375" style="45" customWidth="1"/>
    <col min="8323" max="8323" width="9.85546875" style="45" bestFit="1" customWidth="1"/>
    <col min="8324" max="8324" width="8.7109375" style="45" bestFit="1" customWidth="1"/>
    <col min="8325" max="8326" width="9.85546875" style="45" bestFit="1" customWidth="1"/>
    <col min="8327" max="8327" width="8.7109375" style="45" bestFit="1" customWidth="1"/>
    <col min="8328" max="8330" width="10.7109375" style="45" bestFit="1" customWidth="1"/>
    <col min="8331" max="8331" width="46.7109375" style="45" customWidth="1"/>
    <col min="8332" max="8338" width="10.7109375" style="45" bestFit="1" customWidth="1"/>
    <col min="8339" max="8339" width="11.140625" style="45" bestFit="1" customWidth="1"/>
    <col min="8340" max="8346" width="0" style="45" hidden="1" customWidth="1"/>
    <col min="8347" max="8347" width="11.140625" style="45" bestFit="1" customWidth="1"/>
    <col min="8348" max="8348" width="11.140625" style="45" customWidth="1"/>
    <col min="8349" max="8350" width="11.140625" style="45" bestFit="1" customWidth="1"/>
    <col min="8351" max="8568" width="9.140625" style="45"/>
    <col min="8569" max="8569" width="46.7109375" style="45" customWidth="1"/>
    <col min="8570" max="8571" width="7.85546875" style="45" bestFit="1" customWidth="1"/>
    <col min="8572" max="8572" width="9.7109375" style="45" bestFit="1" customWidth="1"/>
    <col min="8573" max="8576" width="8.7109375" style="45" bestFit="1" customWidth="1"/>
    <col min="8577" max="8577" width="9.85546875" style="45" bestFit="1" customWidth="1"/>
    <col min="8578" max="8578" width="46.7109375" style="45" customWidth="1"/>
    <col min="8579" max="8579" width="9.85546875" style="45" bestFit="1" customWidth="1"/>
    <col min="8580" max="8580" width="8.7109375" style="45" bestFit="1" customWidth="1"/>
    <col min="8581" max="8582" width="9.85546875" style="45" bestFit="1" customWidth="1"/>
    <col min="8583" max="8583" width="8.7109375" style="45" bestFit="1" customWidth="1"/>
    <col min="8584" max="8586" width="10.7109375" style="45" bestFit="1" customWidth="1"/>
    <col min="8587" max="8587" width="46.7109375" style="45" customWidth="1"/>
    <col min="8588" max="8594" width="10.7109375" style="45" bestFit="1" customWidth="1"/>
    <col min="8595" max="8595" width="11.140625" style="45" bestFit="1" customWidth="1"/>
    <col min="8596" max="8602" width="0" style="45" hidden="1" customWidth="1"/>
    <col min="8603" max="8603" width="11.140625" style="45" bestFit="1" customWidth="1"/>
    <col min="8604" max="8604" width="11.140625" style="45" customWidth="1"/>
    <col min="8605" max="8606" width="11.140625" style="45" bestFit="1" customWidth="1"/>
    <col min="8607" max="8824" width="9.140625" style="45"/>
    <col min="8825" max="8825" width="46.7109375" style="45" customWidth="1"/>
    <col min="8826" max="8827" width="7.85546875" style="45" bestFit="1" customWidth="1"/>
    <col min="8828" max="8828" width="9.7109375" style="45" bestFit="1" customWidth="1"/>
    <col min="8829" max="8832" width="8.7109375" style="45" bestFit="1" customWidth="1"/>
    <col min="8833" max="8833" width="9.85546875" style="45" bestFit="1" customWidth="1"/>
    <col min="8834" max="8834" width="46.7109375" style="45" customWidth="1"/>
    <col min="8835" max="8835" width="9.85546875" style="45" bestFit="1" customWidth="1"/>
    <col min="8836" max="8836" width="8.7109375" style="45" bestFit="1" customWidth="1"/>
    <col min="8837" max="8838" width="9.85546875" style="45" bestFit="1" customWidth="1"/>
    <col min="8839" max="8839" width="8.7109375" style="45" bestFit="1" customWidth="1"/>
    <col min="8840" max="8842" width="10.7109375" style="45" bestFit="1" customWidth="1"/>
    <col min="8843" max="8843" width="46.7109375" style="45" customWidth="1"/>
    <col min="8844" max="8850" width="10.7109375" style="45" bestFit="1" customWidth="1"/>
    <col min="8851" max="8851" width="11.140625" style="45" bestFit="1" customWidth="1"/>
    <col min="8852" max="8858" width="0" style="45" hidden="1" customWidth="1"/>
    <col min="8859" max="8859" width="11.140625" style="45" bestFit="1" customWidth="1"/>
    <col min="8860" max="8860" width="11.140625" style="45" customWidth="1"/>
    <col min="8861" max="8862" width="11.140625" style="45" bestFit="1" customWidth="1"/>
    <col min="8863" max="9080" width="9.140625" style="45"/>
    <col min="9081" max="9081" width="46.7109375" style="45" customWidth="1"/>
    <col min="9082" max="9083" width="7.85546875" style="45" bestFit="1" customWidth="1"/>
    <col min="9084" max="9084" width="9.7109375" style="45" bestFit="1" customWidth="1"/>
    <col min="9085" max="9088" width="8.7109375" style="45" bestFit="1" customWidth="1"/>
    <col min="9089" max="9089" width="9.85546875" style="45" bestFit="1" customWidth="1"/>
    <col min="9090" max="9090" width="46.7109375" style="45" customWidth="1"/>
    <col min="9091" max="9091" width="9.85546875" style="45" bestFit="1" customWidth="1"/>
    <col min="9092" max="9092" width="8.7109375" style="45" bestFit="1" customWidth="1"/>
    <col min="9093" max="9094" width="9.85546875" style="45" bestFit="1" customWidth="1"/>
    <col min="9095" max="9095" width="8.7109375" style="45" bestFit="1" customWidth="1"/>
    <col min="9096" max="9098" width="10.7109375" style="45" bestFit="1" customWidth="1"/>
    <col min="9099" max="9099" width="46.7109375" style="45" customWidth="1"/>
    <col min="9100" max="9106" width="10.7109375" style="45" bestFit="1" customWidth="1"/>
    <col min="9107" max="9107" width="11.140625" style="45" bestFit="1" customWidth="1"/>
    <col min="9108" max="9114" width="0" style="45" hidden="1" customWidth="1"/>
    <col min="9115" max="9115" width="11.140625" style="45" bestFit="1" customWidth="1"/>
    <col min="9116" max="9116" width="11.140625" style="45" customWidth="1"/>
    <col min="9117" max="9118" width="11.140625" style="45" bestFit="1" customWidth="1"/>
    <col min="9119" max="9336" width="9.140625" style="45"/>
    <col min="9337" max="9337" width="46.7109375" style="45" customWidth="1"/>
    <col min="9338" max="9339" width="7.85546875" style="45" bestFit="1" customWidth="1"/>
    <col min="9340" max="9340" width="9.7109375" style="45" bestFit="1" customWidth="1"/>
    <col min="9341" max="9344" width="8.7109375" style="45" bestFit="1" customWidth="1"/>
    <col min="9345" max="9345" width="9.85546875" style="45" bestFit="1" customWidth="1"/>
    <col min="9346" max="9346" width="46.7109375" style="45" customWidth="1"/>
    <col min="9347" max="9347" width="9.85546875" style="45" bestFit="1" customWidth="1"/>
    <col min="9348" max="9348" width="8.7109375" style="45" bestFit="1" customWidth="1"/>
    <col min="9349" max="9350" width="9.85546875" style="45" bestFit="1" customWidth="1"/>
    <col min="9351" max="9351" width="8.7109375" style="45" bestFit="1" customWidth="1"/>
    <col min="9352" max="9354" width="10.7109375" style="45" bestFit="1" customWidth="1"/>
    <col min="9355" max="9355" width="46.7109375" style="45" customWidth="1"/>
    <col min="9356" max="9362" width="10.7109375" style="45" bestFit="1" customWidth="1"/>
    <col min="9363" max="9363" width="11.140625" style="45" bestFit="1" customWidth="1"/>
    <col min="9364" max="9370" width="0" style="45" hidden="1" customWidth="1"/>
    <col min="9371" max="9371" width="11.140625" style="45" bestFit="1" customWidth="1"/>
    <col min="9372" max="9372" width="11.140625" style="45" customWidth="1"/>
    <col min="9373" max="9374" width="11.140625" style="45" bestFit="1" customWidth="1"/>
    <col min="9375" max="9592" width="9.140625" style="45"/>
    <col min="9593" max="9593" width="46.7109375" style="45" customWidth="1"/>
    <col min="9594" max="9595" width="7.85546875" style="45" bestFit="1" customWidth="1"/>
    <col min="9596" max="9596" width="9.7109375" style="45" bestFit="1" customWidth="1"/>
    <col min="9597" max="9600" width="8.7109375" style="45" bestFit="1" customWidth="1"/>
    <col min="9601" max="9601" width="9.85546875" style="45" bestFit="1" customWidth="1"/>
    <col min="9602" max="9602" width="46.7109375" style="45" customWidth="1"/>
    <col min="9603" max="9603" width="9.85546875" style="45" bestFit="1" customWidth="1"/>
    <col min="9604" max="9604" width="8.7109375" style="45" bestFit="1" customWidth="1"/>
    <col min="9605" max="9606" width="9.85546875" style="45" bestFit="1" customWidth="1"/>
    <col min="9607" max="9607" width="8.7109375" style="45" bestFit="1" customWidth="1"/>
    <col min="9608" max="9610" width="10.7109375" style="45" bestFit="1" customWidth="1"/>
    <col min="9611" max="9611" width="46.7109375" style="45" customWidth="1"/>
    <col min="9612" max="9618" width="10.7109375" style="45" bestFit="1" customWidth="1"/>
    <col min="9619" max="9619" width="11.140625" style="45" bestFit="1" customWidth="1"/>
    <col min="9620" max="9626" width="0" style="45" hidden="1" customWidth="1"/>
    <col min="9627" max="9627" width="11.140625" style="45" bestFit="1" customWidth="1"/>
    <col min="9628" max="9628" width="11.140625" style="45" customWidth="1"/>
    <col min="9629" max="9630" width="11.140625" style="45" bestFit="1" customWidth="1"/>
    <col min="9631" max="9848" width="9.140625" style="45"/>
    <col min="9849" max="9849" width="46.7109375" style="45" customWidth="1"/>
    <col min="9850" max="9851" width="7.85546875" style="45" bestFit="1" customWidth="1"/>
    <col min="9852" max="9852" width="9.7109375" style="45" bestFit="1" customWidth="1"/>
    <col min="9853" max="9856" width="8.7109375" style="45" bestFit="1" customWidth="1"/>
    <col min="9857" max="9857" width="9.85546875" style="45" bestFit="1" customWidth="1"/>
    <col min="9858" max="9858" width="46.7109375" style="45" customWidth="1"/>
    <col min="9859" max="9859" width="9.85546875" style="45" bestFit="1" customWidth="1"/>
    <col min="9860" max="9860" width="8.7109375" style="45" bestFit="1" customWidth="1"/>
    <col min="9861" max="9862" width="9.85546875" style="45" bestFit="1" customWidth="1"/>
    <col min="9863" max="9863" width="8.7109375" style="45" bestFit="1" customWidth="1"/>
    <col min="9864" max="9866" width="10.7109375" style="45" bestFit="1" customWidth="1"/>
    <col min="9867" max="9867" width="46.7109375" style="45" customWidth="1"/>
    <col min="9868" max="9874" width="10.7109375" style="45" bestFit="1" customWidth="1"/>
    <col min="9875" max="9875" width="11.140625" style="45" bestFit="1" customWidth="1"/>
    <col min="9876" max="9882" width="0" style="45" hidden="1" customWidth="1"/>
    <col min="9883" max="9883" width="11.140625" style="45" bestFit="1" customWidth="1"/>
    <col min="9884" max="9884" width="11.140625" style="45" customWidth="1"/>
    <col min="9885" max="9886" width="11.140625" style="45" bestFit="1" customWidth="1"/>
    <col min="9887" max="10104" width="9.140625" style="45"/>
    <col min="10105" max="10105" width="46.7109375" style="45" customWidth="1"/>
    <col min="10106" max="10107" width="7.85546875" style="45" bestFit="1" customWidth="1"/>
    <col min="10108" max="10108" width="9.7109375" style="45" bestFit="1" customWidth="1"/>
    <col min="10109" max="10112" width="8.7109375" style="45" bestFit="1" customWidth="1"/>
    <col min="10113" max="10113" width="9.85546875" style="45" bestFit="1" customWidth="1"/>
    <col min="10114" max="10114" width="46.7109375" style="45" customWidth="1"/>
    <col min="10115" max="10115" width="9.85546875" style="45" bestFit="1" customWidth="1"/>
    <col min="10116" max="10116" width="8.7109375" style="45" bestFit="1" customWidth="1"/>
    <col min="10117" max="10118" width="9.85546875" style="45" bestFit="1" customWidth="1"/>
    <col min="10119" max="10119" width="8.7109375" style="45" bestFit="1" customWidth="1"/>
    <col min="10120" max="10122" width="10.7109375" style="45" bestFit="1" customWidth="1"/>
    <col min="10123" max="10123" width="46.7109375" style="45" customWidth="1"/>
    <col min="10124" max="10130" width="10.7109375" style="45" bestFit="1" customWidth="1"/>
    <col min="10131" max="10131" width="11.140625" style="45" bestFit="1" customWidth="1"/>
    <col min="10132" max="10138" width="0" style="45" hidden="1" customWidth="1"/>
    <col min="10139" max="10139" width="11.140625" style="45" bestFit="1" customWidth="1"/>
    <col min="10140" max="10140" width="11.140625" style="45" customWidth="1"/>
    <col min="10141" max="10142" width="11.140625" style="45" bestFit="1" customWidth="1"/>
    <col min="10143" max="10360" width="9.140625" style="45"/>
    <col min="10361" max="10361" width="46.7109375" style="45" customWidth="1"/>
    <col min="10362" max="10363" width="7.85546875" style="45" bestFit="1" customWidth="1"/>
    <col min="10364" max="10364" width="9.7109375" style="45" bestFit="1" customWidth="1"/>
    <col min="10365" max="10368" width="8.7109375" style="45" bestFit="1" customWidth="1"/>
    <col min="10369" max="10369" width="9.85546875" style="45" bestFit="1" customWidth="1"/>
    <col min="10370" max="10370" width="46.7109375" style="45" customWidth="1"/>
    <col min="10371" max="10371" width="9.85546875" style="45" bestFit="1" customWidth="1"/>
    <col min="10372" max="10372" width="8.7109375" style="45" bestFit="1" customWidth="1"/>
    <col min="10373" max="10374" width="9.85546875" style="45" bestFit="1" customWidth="1"/>
    <col min="10375" max="10375" width="8.7109375" style="45" bestFit="1" customWidth="1"/>
    <col min="10376" max="10378" width="10.7109375" style="45" bestFit="1" customWidth="1"/>
    <col min="10379" max="10379" width="46.7109375" style="45" customWidth="1"/>
    <col min="10380" max="10386" width="10.7109375" style="45" bestFit="1" customWidth="1"/>
    <col min="10387" max="10387" width="11.140625" style="45" bestFit="1" customWidth="1"/>
    <col min="10388" max="10394" width="0" style="45" hidden="1" customWidth="1"/>
    <col min="10395" max="10395" width="11.140625" style="45" bestFit="1" customWidth="1"/>
    <col min="10396" max="10396" width="11.140625" style="45" customWidth="1"/>
    <col min="10397" max="10398" width="11.140625" style="45" bestFit="1" customWidth="1"/>
    <col min="10399" max="10616" width="9.140625" style="45"/>
    <col min="10617" max="10617" width="46.7109375" style="45" customWidth="1"/>
    <col min="10618" max="10619" width="7.85546875" style="45" bestFit="1" customWidth="1"/>
    <col min="10620" max="10620" width="9.7109375" style="45" bestFit="1" customWidth="1"/>
    <col min="10621" max="10624" width="8.7109375" style="45" bestFit="1" customWidth="1"/>
    <col min="10625" max="10625" width="9.85546875" style="45" bestFit="1" customWidth="1"/>
    <col min="10626" max="10626" width="46.7109375" style="45" customWidth="1"/>
    <col min="10627" max="10627" width="9.85546875" style="45" bestFit="1" customWidth="1"/>
    <col min="10628" max="10628" width="8.7109375" style="45" bestFit="1" customWidth="1"/>
    <col min="10629" max="10630" width="9.85546875" style="45" bestFit="1" customWidth="1"/>
    <col min="10631" max="10631" width="8.7109375" style="45" bestFit="1" customWidth="1"/>
    <col min="10632" max="10634" width="10.7109375" style="45" bestFit="1" customWidth="1"/>
    <col min="10635" max="10635" width="46.7109375" style="45" customWidth="1"/>
    <col min="10636" max="10642" width="10.7109375" style="45" bestFit="1" customWidth="1"/>
    <col min="10643" max="10643" width="11.140625" style="45" bestFit="1" customWidth="1"/>
    <col min="10644" max="10650" width="0" style="45" hidden="1" customWidth="1"/>
    <col min="10651" max="10651" width="11.140625" style="45" bestFit="1" customWidth="1"/>
    <col min="10652" max="10652" width="11.140625" style="45" customWidth="1"/>
    <col min="10653" max="10654" width="11.140625" style="45" bestFit="1" customWidth="1"/>
    <col min="10655" max="10872" width="9.140625" style="45"/>
    <col min="10873" max="10873" width="46.7109375" style="45" customWidth="1"/>
    <col min="10874" max="10875" width="7.85546875" style="45" bestFit="1" customWidth="1"/>
    <col min="10876" max="10876" width="9.7109375" style="45" bestFit="1" customWidth="1"/>
    <col min="10877" max="10880" width="8.7109375" style="45" bestFit="1" customWidth="1"/>
    <col min="10881" max="10881" width="9.85546875" style="45" bestFit="1" customWidth="1"/>
    <col min="10882" max="10882" width="46.7109375" style="45" customWidth="1"/>
    <col min="10883" max="10883" width="9.85546875" style="45" bestFit="1" customWidth="1"/>
    <col min="10884" max="10884" width="8.7109375" style="45" bestFit="1" customWidth="1"/>
    <col min="10885" max="10886" width="9.85546875" style="45" bestFit="1" customWidth="1"/>
    <col min="10887" max="10887" width="8.7109375" style="45" bestFit="1" customWidth="1"/>
    <col min="10888" max="10890" width="10.7109375" style="45" bestFit="1" customWidth="1"/>
    <col min="10891" max="10891" width="46.7109375" style="45" customWidth="1"/>
    <col min="10892" max="10898" width="10.7109375" style="45" bestFit="1" customWidth="1"/>
    <col min="10899" max="10899" width="11.140625" style="45" bestFit="1" customWidth="1"/>
    <col min="10900" max="10906" width="0" style="45" hidden="1" customWidth="1"/>
    <col min="10907" max="10907" width="11.140625" style="45" bestFit="1" customWidth="1"/>
    <col min="10908" max="10908" width="11.140625" style="45" customWidth="1"/>
    <col min="10909" max="10910" width="11.140625" style="45" bestFit="1" customWidth="1"/>
    <col min="10911" max="11128" width="9.140625" style="45"/>
    <col min="11129" max="11129" width="46.7109375" style="45" customWidth="1"/>
    <col min="11130" max="11131" width="7.85546875" style="45" bestFit="1" customWidth="1"/>
    <col min="11132" max="11132" width="9.7109375" style="45" bestFit="1" customWidth="1"/>
    <col min="11133" max="11136" width="8.7109375" style="45" bestFit="1" customWidth="1"/>
    <col min="11137" max="11137" width="9.85546875" style="45" bestFit="1" customWidth="1"/>
    <col min="11138" max="11138" width="46.7109375" style="45" customWidth="1"/>
    <col min="11139" max="11139" width="9.85546875" style="45" bestFit="1" customWidth="1"/>
    <col min="11140" max="11140" width="8.7109375" style="45" bestFit="1" customWidth="1"/>
    <col min="11141" max="11142" width="9.85546875" style="45" bestFit="1" customWidth="1"/>
    <col min="11143" max="11143" width="8.7109375" style="45" bestFit="1" customWidth="1"/>
    <col min="11144" max="11146" width="10.7109375" style="45" bestFit="1" customWidth="1"/>
    <col min="11147" max="11147" width="46.7109375" style="45" customWidth="1"/>
    <col min="11148" max="11154" width="10.7109375" style="45" bestFit="1" customWidth="1"/>
    <col min="11155" max="11155" width="11.140625" style="45" bestFit="1" customWidth="1"/>
    <col min="11156" max="11162" width="0" style="45" hidden="1" customWidth="1"/>
    <col min="11163" max="11163" width="11.140625" style="45" bestFit="1" customWidth="1"/>
    <col min="11164" max="11164" width="11.140625" style="45" customWidth="1"/>
    <col min="11165" max="11166" width="11.140625" style="45" bestFit="1" customWidth="1"/>
    <col min="11167" max="11384" width="9.140625" style="45"/>
    <col min="11385" max="11385" width="46.7109375" style="45" customWidth="1"/>
    <col min="11386" max="11387" width="7.85546875" style="45" bestFit="1" customWidth="1"/>
    <col min="11388" max="11388" width="9.7109375" style="45" bestFit="1" customWidth="1"/>
    <col min="11389" max="11392" width="8.7109375" style="45" bestFit="1" customWidth="1"/>
    <col min="11393" max="11393" width="9.85546875" style="45" bestFit="1" customWidth="1"/>
    <col min="11394" max="11394" width="46.7109375" style="45" customWidth="1"/>
    <col min="11395" max="11395" width="9.85546875" style="45" bestFit="1" customWidth="1"/>
    <col min="11396" max="11396" width="8.7109375" style="45" bestFit="1" customWidth="1"/>
    <col min="11397" max="11398" width="9.85546875" style="45" bestFit="1" customWidth="1"/>
    <col min="11399" max="11399" width="8.7109375" style="45" bestFit="1" customWidth="1"/>
    <col min="11400" max="11402" width="10.7109375" style="45" bestFit="1" customWidth="1"/>
    <col min="11403" max="11403" width="46.7109375" style="45" customWidth="1"/>
    <col min="11404" max="11410" width="10.7109375" style="45" bestFit="1" customWidth="1"/>
    <col min="11411" max="11411" width="11.140625" style="45" bestFit="1" customWidth="1"/>
    <col min="11412" max="11418" width="0" style="45" hidden="1" customWidth="1"/>
    <col min="11419" max="11419" width="11.140625" style="45" bestFit="1" customWidth="1"/>
    <col min="11420" max="11420" width="11.140625" style="45" customWidth="1"/>
    <col min="11421" max="11422" width="11.140625" style="45" bestFit="1" customWidth="1"/>
    <col min="11423" max="11640" width="9.140625" style="45"/>
    <col min="11641" max="11641" width="46.7109375" style="45" customWidth="1"/>
    <col min="11642" max="11643" width="7.85546875" style="45" bestFit="1" customWidth="1"/>
    <col min="11644" max="11644" width="9.7109375" style="45" bestFit="1" customWidth="1"/>
    <col min="11645" max="11648" width="8.7109375" style="45" bestFit="1" customWidth="1"/>
    <col min="11649" max="11649" width="9.85546875" style="45" bestFit="1" customWidth="1"/>
    <col min="11650" max="11650" width="46.7109375" style="45" customWidth="1"/>
    <col min="11651" max="11651" width="9.85546875" style="45" bestFit="1" customWidth="1"/>
    <col min="11652" max="11652" width="8.7109375" style="45" bestFit="1" customWidth="1"/>
    <col min="11653" max="11654" width="9.85546875" style="45" bestFit="1" customWidth="1"/>
    <col min="11655" max="11655" width="8.7109375" style="45" bestFit="1" customWidth="1"/>
    <col min="11656" max="11658" width="10.7109375" style="45" bestFit="1" customWidth="1"/>
    <col min="11659" max="11659" width="46.7109375" style="45" customWidth="1"/>
    <col min="11660" max="11666" width="10.7109375" style="45" bestFit="1" customWidth="1"/>
    <col min="11667" max="11667" width="11.140625" style="45" bestFit="1" customWidth="1"/>
    <col min="11668" max="11674" width="0" style="45" hidden="1" customWidth="1"/>
    <col min="11675" max="11675" width="11.140625" style="45" bestFit="1" customWidth="1"/>
    <col min="11676" max="11676" width="11.140625" style="45" customWidth="1"/>
    <col min="11677" max="11678" width="11.140625" style="45" bestFit="1" customWidth="1"/>
    <col min="11679" max="11896" width="9.140625" style="45"/>
    <col min="11897" max="11897" width="46.7109375" style="45" customWidth="1"/>
    <col min="11898" max="11899" width="7.85546875" style="45" bestFit="1" customWidth="1"/>
    <col min="11900" max="11900" width="9.7109375" style="45" bestFit="1" customWidth="1"/>
    <col min="11901" max="11904" width="8.7109375" style="45" bestFit="1" customWidth="1"/>
    <col min="11905" max="11905" width="9.85546875" style="45" bestFit="1" customWidth="1"/>
    <col min="11906" max="11906" width="46.7109375" style="45" customWidth="1"/>
    <col min="11907" max="11907" width="9.85546875" style="45" bestFit="1" customWidth="1"/>
    <col min="11908" max="11908" width="8.7109375" style="45" bestFit="1" customWidth="1"/>
    <col min="11909" max="11910" width="9.85546875" style="45" bestFit="1" customWidth="1"/>
    <col min="11911" max="11911" width="8.7109375" style="45" bestFit="1" customWidth="1"/>
    <col min="11912" max="11914" width="10.7109375" style="45" bestFit="1" customWidth="1"/>
    <col min="11915" max="11915" width="46.7109375" style="45" customWidth="1"/>
    <col min="11916" max="11922" width="10.7109375" style="45" bestFit="1" customWidth="1"/>
    <col min="11923" max="11923" width="11.140625" style="45" bestFit="1" customWidth="1"/>
    <col min="11924" max="11930" width="0" style="45" hidden="1" customWidth="1"/>
    <col min="11931" max="11931" width="11.140625" style="45" bestFit="1" customWidth="1"/>
    <col min="11932" max="11932" width="11.140625" style="45" customWidth="1"/>
    <col min="11933" max="11934" width="11.140625" style="45" bestFit="1" customWidth="1"/>
    <col min="11935" max="12152" width="9.140625" style="45"/>
    <col min="12153" max="12153" width="46.7109375" style="45" customWidth="1"/>
    <col min="12154" max="12155" width="7.85546875" style="45" bestFit="1" customWidth="1"/>
    <col min="12156" max="12156" width="9.7109375" style="45" bestFit="1" customWidth="1"/>
    <col min="12157" max="12160" width="8.7109375" style="45" bestFit="1" customWidth="1"/>
    <col min="12161" max="12161" width="9.85546875" style="45" bestFit="1" customWidth="1"/>
    <col min="12162" max="12162" width="46.7109375" style="45" customWidth="1"/>
    <col min="12163" max="12163" width="9.85546875" style="45" bestFit="1" customWidth="1"/>
    <col min="12164" max="12164" width="8.7109375" style="45" bestFit="1" customWidth="1"/>
    <col min="12165" max="12166" width="9.85546875" style="45" bestFit="1" customWidth="1"/>
    <col min="12167" max="12167" width="8.7109375" style="45" bestFit="1" customWidth="1"/>
    <col min="12168" max="12170" width="10.7109375" style="45" bestFit="1" customWidth="1"/>
    <col min="12171" max="12171" width="46.7109375" style="45" customWidth="1"/>
    <col min="12172" max="12178" width="10.7109375" style="45" bestFit="1" customWidth="1"/>
    <col min="12179" max="12179" width="11.140625" style="45" bestFit="1" customWidth="1"/>
    <col min="12180" max="12186" width="0" style="45" hidden="1" customWidth="1"/>
    <col min="12187" max="12187" width="11.140625" style="45" bestFit="1" customWidth="1"/>
    <col min="12188" max="12188" width="11.140625" style="45" customWidth="1"/>
    <col min="12189" max="12190" width="11.140625" style="45" bestFit="1" customWidth="1"/>
    <col min="12191" max="12408" width="9.140625" style="45"/>
    <col min="12409" max="12409" width="46.7109375" style="45" customWidth="1"/>
    <col min="12410" max="12411" width="7.85546875" style="45" bestFit="1" customWidth="1"/>
    <col min="12412" max="12412" width="9.7109375" style="45" bestFit="1" customWidth="1"/>
    <col min="12413" max="12416" width="8.7109375" style="45" bestFit="1" customWidth="1"/>
    <col min="12417" max="12417" width="9.85546875" style="45" bestFit="1" customWidth="1"/>
    <col min="12418" max="12418" width="46.7109375" style="45" customWidth="1"/>
    <col min="12419" max="12419" width="9.85546875" style="45" bestFit="1" customWidth="1"/>
    <col min="12420" max="12420" width="8.7109375" style="45" bestFit="1" customWidth="1"/>
    <col min="12421" max="12422" width="9.85546875" style="45" bestFit="1" customWidth="1"/>
    <col min="12423" max="12423" width="8.7109375" style="45" bestFit="1" customWidth="1"/>
    <col min="12424" max="12426" width="10.7109375" style="45" bestFit="1" customWidth="1"/>
    <col min="12427" max="12427" width="46.7109375" style="45" customWidth="1"/>
    <col min="12428" max="12434" width="10.7109375" style="45" bestFit="1" customWidth="1"/>
    <col min="12435" max="12435" width="11.140625" style="45" bestFit="1" customWidth="1"/>
    <col min="12436" max="12442" width="0" style="45" hidden="1" customWidth="1"/>
    <col min="12443" max="12443" width="11.140625" style="45" bestFit="1" customWidth="1"/>
    <col min="12444" max="12444" width="11.140625" style="45" customWidth="1"/>
    <col min="12445" max="12446" width="11.140625" style="45" bestFit="1" customWidth="1"/>
    <col min="12447" max="12664" width="9.140625" style="45"/>
    <col min="12665" max="12665" width="46.7109375" style="45" customWidth="1"/>
    <col min="12666" max="12667" width="7.85546875" style="45" bestFit="1" customWidth="1"/>
    <col min="12668" max="12668" width="9.7109375" style="45" bestFit="1" customWidth="1"/>
    <col min="12669" max="12672" width="8.7109375" style="45" bestFit="1" customWidth="1"/>
    <col min="12673" max="12673" width="9.85546875" style="45" bestFit="1" customWidth="1"/>
    <col min="12674" max="12674" width="46.7109375" style="45" customWidth="1"/>
    <col min="12675" max="12675" width="9.85546875" style="45" bestFit="1" customWidth="1"/>
    <col min="12676" max="12676" width="8.7109375" style="45" bestFit="1" customWidth="1"/>
    <col min="12677" max="12678" width="9.85546875" style="45" bestFit="1" customWidth="1"/>
    <col min="12679" max="12679" width="8.7109375" style="45" bestFit="1" customWidth="1"/>
    <col min="12680" max="12682" width="10.7109375" style="45" bestFit="1" customWidth="1"/>
    <col min="12683" max="12683" width="46.7109375" style="45" customWidth="1"/>
    <col min="12684" max="12690" width="10.7109375" style="45" bestFit="1" customWidth="1"/>
    <col min="12691" max="12691" width="11.140625" style="45" bestFit="1" customWidth="1"/>
    <col min="12692" max="12698" width="0" style="45" hidden="1" customWidth="1"/>
    <col min="12699" max="12699" width="11.140625" style="45" bestFit="1" customWidth="1"/>
    <col min="12700" max="12700" width="11.140625" style="45" customWidth="1"/>
    <col min="12701" max="12702" width="11.140625" style="45" bestFit="1" customWidth="1"/>
    <col min="12703" max="12920" width="9.140625" style="45"/>
    <col min="12921" max="12921" width="46.7109375" style="45" customWidth="1"/>
    <col min="12922" max="12923" width="7.85546875" style="45" bestFit="1" customWidth="1"/>
    <col min="12924" max="12924" width="9.7109375" style="45" bestFit="1" customWidth="1"/>
    <col min="12925" max="12928" width="8.7109375" style="45" bestFit="1" customWidth="1"/>
    <col min="12929" max="12929" width="9.85546875" style="45" bestFit="1" customWidth="1"/>
    <col min="12930" max="12930" width="46.7109375" style="45" customWidth="1"/>
    <col min="12931" max="12931" width="9.85546875" style="45" bestFit="1" customWidth="1"/>
    <col min="12932" max="12932" width="8.7109375" style="45" bestFit="1" customWidth="1"/>
    <col min="12933" max="12934" width="9.85546875" style="45" bestFit="1" customWidth="1"/>
    <col min="12935" max="12935" width="8.7109375" style="45" bestFit="1" customWidth="1"/>
    <col min="12936" max="12938" width="10.7109375" style="45" bestFit="1" customWidth="1"/>
    <col min="12939" max="12939" width="46.7109375" style="45" customWidth="1"/>
    <col min="12940" max="12946" width="10.7109375" style="45" bestFit="1" customWidth="1"/>
    <col min="12947" max="12947" width="11.140625" style="45" bestFit="1" customWidth="1"/>
    <col min="12948" max="12954" width="0" style="45" hidden="1" customWidth="1"/>
    <col min="12955" max="12955" width="11.140625" style="45" bestFit="1" customWidth="1"/>
    <col min="12956" max="12956" width="11.140625" style="45" customWidth="1"/>
    <col min="12957" max="12958" width="11.140625" style="45" bestFit="1" customWidth="1"/>
    <col min="12959" max="13176" width="9.140625" style="45"/>
    <col min="13177" max="13177" width="46.7109375" style="45" customWidth="1"/>
    <col min="13178" max="13179" width="7.85546875" style="45" bestFit="1" customWidth="1"/>
    <col min="13180" max="13180" width="9.7109375" style="45" bestFit="1" customWidth="1"/>
    <col min="13181" max="13184" width="8.7109375" style="45" bestFit="1" customWidth="1"/>
    <col min="13185" max="13185" width="9.85546875" style="45" bestFit="1" customWidth="1"/>
    <col min="13186" max="13186" width="46.7109375" style="45" customWidth="1"/>
    <col min="13187" max="13187" width="9.85546875" style="45" bestFit="1" customWidth="1"/>
    <col min="13188" max="13188" width="8.7109375" style="45" bestFit="1" customWidth="1"/>
    <col min="13189" max="13190" width="9.85546875" style="45" bestFit="1" customWidth="1"/>
    <col min="13191" max="13191" width="8.7109375" style="45" bestFit="1" customWidth="1"/>
    <col min="13192" max="13194" width="10.7109375" style="45" bestFit="1" customWidth="1"/>
    <col min="13195" max="13195" width="46.7109375" style="45" customWidth="1"/>
    <col min="13196" max="13202" width="10.7109375" style="45" bestFit="1" customWidth="1"/>
    <col min="13203" max="13203" width="11.140625" style="45" bestFit="1" customWidth="1"/>
    <col min="13204" max="13210" width="0" style="45" hidden="1" customWidth="1"/>
    <col min="13211" max="13211" width="11.140625" style="45" bestFit="1" customWidth="1"/>
    <col min="13212" max="13212" width="11.140625" style="45" customWidth="1"/>
    <col min="13213" max="13214" width="11.140625" style="45" bestFit="1" customWidth="1"/>
    <col min="13215" max="13432" width="9.140625" style="45"/>
    <col min="13433" max="13433" width="46.7109375" style="45" customWidth="1"/>
    <col min="13434" max="13435" width="7.85546875" style="45" bestFit="1" customWidth="1"/>
    <col min="13436" max="13436" width="9.7109375" style="45" bestFit="1" customWidth="1"/>
    <col min="13437" max="13440" width="8.7109375" style="45" bestFit="1" customWidth="1"/>
    <col min="13441" max="13441" width="9.85546875" style="45" bestFit="1" customWidth="1"/>
    <col min="13442" max="13442" width="46.7109375" style="45" customWidth="1"/>
    <col min="13443" max="13443" width="9.85546875" style="45" bestFit="1" customWidth="1"/>
    <col min="13444" max="13444" width="8.7109375" style="45" bestFit="1" customWidth="1"/>
    <col min="13445" max="13446" width="9.85546875" style="45" bestFit="1" customWidth="1"/>
    <col min="13447" max="13447" width="8.7109375" style="45" bestFit="1" customWidth="1"/>
    <col min="13448" max="13450" width="10.7109375" style="45" bestFit="1" customWidth="1"/>
    <col min="13451" max="13451" width="46.7109375" style="45" customWidth="1"/>
    <col min="13452" max="13458" width="10.7109375" style="45" bestFit="1" customWidth="1"/>
    <col min="13459" max="13459" width="11.140625" style="45" bestFit="1" customWidth="1"/>
    <col min="13460" max="13466" width="0" style="45" hidden="1" customWidth="1"/>
    <col min="13467" max="13467" width="11.140625" style="45" bestFit="1" customWidth="1"/>
    <col min="13468" max="13468" width="11.140625" style="45" customWidth="1"/>
    <col min="13469" max="13470" width="11.140625" style="45" bestFit="1" customWidth="1"/>
    <col min="13471" max="13688" width="9.140625" style="45"/>
    <col min="13689" max="13689" width="46.7109375" style="45" customWidth="1"/>
    <col min="13690" max="13691" width="7.85546875" style="45" bestFit="1" customWidth="1"/>
    <col min="13692" max="13692" width="9.7109375" style="45" bestFit="1" customWidth="1"/>
    <col min="13693" max="13696" width="8.7109375" style="45" bestFit="1" customWidth="1"/>
    <col min="13697" max="13697" width="9.85546875" style="45" bestFit="1" customWidth="1"/>
    <col min="13698" max="13698" width="46.7109375" style="45" customWidth="1"/>
    <col min="13699" max="13699" width="9.85546875" style="45" bestFit="1" customWidth="1"/>
    <col min="13700" max="13700" width="8.7109375" style="45" bestFit="1" customWidth="1"/>
    <col min="13701" max="13702" width="9.85546875" style="45" bestFit="1" customWidth="1"/>
    <col min="13703" max="13703" width="8.7109375" style="45" bestFit="1" customWidth="1"/>
    <col min="13704" max="13706" width="10.7109375" style="45" bestFit="1" customWidth="1"/>
    <col min="13707" max="13707" width="46.7109375" style="45" customWidth="1"/>
    <col min="13708" max="13714" width="10.7109375" style="45" bestFit="1" customWidth="1"/>
    <col min="13715" max="13715" width="11.140625" style="45" bestFit="1" customWidth="1"/>
    <col min="13716" max="13722" width="0" style="45" hidden="1" customWidth="1"/>
    <col min="13723" max="13723" width="11.140625" style="45" bestFit="1" customWidth="1"/>
    <col min="13724" max="13724" width="11.140625" style="45" customWidth="1"/>
    <col min="13725" max="13726" width="11.140625" style="45" bestFit="1" customWidth="1"/>
    <col min="13727" max="13944" width="9.140625" style="45"/>
    <col min="13945" max="13945" width="46.7109375" style="45" customWidth="1"/>
    <col min="13946" max="13947" width="7.85546875" style="45" bestFit="1" customWidth="1"/>
    <col min="13948" max="13948" width="9.7109375" style="45" bestFit="1" customWidth="1"/>
    <col min="13949" max="13952" width="8.7109375" style="45" bestFit="1" customWidth="1"/>
    <col min="13953" max="13953" width="9.85546875" style="45" bestFit="1" customWidth="1"/>
    <col min="13954" max="13954" width="46.7109375" style="45" customWidth="1"/>
    <col min="13955" max="13955" width="9.85546875" style="45" bestFit="1" customWidth="1"/>
    <col min="13956" max="13956" width="8.7109375" style="45" bestFit="1" customWidth="1"/>
    <col min="13957" max="13958" width="9.85546875" style="45" bestFit="1" customWidth="1"/>
    <col min="13959" max="13959" width="8.7109375" style="45" bestFit="1" customWidth="1"/>
    <col min="13960" max="13962" width="10.7109375" style="45" bestFit="1" customWidth="1"/>
    <col min="13963" max="13963" width="46.7109375" style="45" customWidth="1"/>
    <col min="13964" max="13970" width="10.7109375" style="45" bestFit="1" customWidth="1"/>
    <col min="13971" max="13971" width="11.140625" style="45" bestFit="1" customWidth="1"/>
    <col min="13972" max="13978" width="0" style="45" hidden="1" customWidth="1"/>
    <col min="13979" max="13979" width="11.140625" style="45" bestFit="1" customWidth="1"/>
    <col min="13980" max="13980" width="11.140625" style="45" customWidth="1"/>
    <col min="13981" max="13982" width="11.140625" style="45" bestFit="1" customWidth="1"/>
    <col min="13983" max="14200" width="9.140625" style="45"/>
    <col min="14201" max="14201" width="46.7109375" style="45" customWidth="1"/>
    <col min="14202" max="14203" width="7.85546875" style="45" bestFit="1" customWidth="1"/>
    <col min="14204" max="14204" width="9.7109375" style="45" bestFit="1" customWidth="1"/>
    <col min="14205" max="14208" width="8.7109375" style="45" bestFit="1" customWidth="1"/>
    <col min="14209" max="14209" width="9.85546875" style="45" bestFit="1" customWidth="1"/>
    <col min="14210" max="14210" width="46.7109375" style="45" customWidth="1"/>
    <col min="14211" max="14211" width="9.85546875" style="45" bestFit="1" customWidth="1"/>
    <col min="14212" max="14212" width="8.7109375" style="45" bestFit="1" customWidth="1"/>
    <col min="14213" max="14214" width="9.85546875" style="45" bestFit="1" customWidth="1"/>
    <col min="14215" max="14215" width="8.7109375" style="45" bestFit="1" customWidth="1"/>
    <col min="14216" max="14218" width="10.7109375" style="45" bestFit="1" customWidth="1"/>
    <col min="14219" max="14219" width="46.7109375" style="45" customWidth="1"/>
    <col min="14220" max="14226" width="10.7109375" style="45" bestFit="1" customWidth="1"/>
    <col min="14227" max="14227" width="11.140625" style="45" bestFit="1" customWidth="1"/>
    <col min="14228" max="14234" width="0" style="45" hidden="1" customWidth="1"/>
    <col min="14235" max="14235" width="11.140625" style="45" bestFit="1" customWidth="1"/>
    <col min="14236" max="14236" width="11.140625" style="45" customWidth="1"/>
    <col min="14237" max="14238" width="11.140625" style="45" bestFit="1" customWidth="1"/>
    <col min="14239" max="14456" width="9.140625" style="45"/>
    <col min="14457" max="14457" width="46.7109375" style="45" customWidth="1"/>
    <col min="14458" max="14459" width="7.85546875" style="45" bestFit="1" customWidth="1"/>
    <col min="14460" max="14460" width="9.7109375" style="45" bestFit="1" customWidth="1"/>
    <col min="14461" max="14464" width="8.7109375" style="45" bestFit="1" customWidth="1"/>
    <col min="14465" max="14465" width="9.85546875" style="45" bestFit="1" customWidth="1"/>
    <col min="14466" max="14466" width="46.7109375" style="45" customWidth="1"/>
    <col min="14467" max="14467" width="9.85546875" style="45" bestFit="1" customWidth="1"/>
    <col min="14468" max="14468" width="8.7109375" style="45" bestFit="1" customWidth="1"/>
    <col min="14469" max="14470" width="9.85546875" style="45" bestFit="1" customWidth="1"/>
    <col min="14471" max="14471" width="8.7109375" style="45" bestFit="1" customWidth="1"/>
    <col min="14472" max="14474" width="10.7109375" style="45" bestFit="1" customWidth="1"/>
    <col min="14475" max="14475" width="46.7109375" style="45" customWidth="1"/>
    <col min="14476" max="14482" width="10.7109375" style="45" bestFit="1" customWidth="1"/>
    <col min="14483" max="14483" width="11.140625" style="45" bestFit="1" customWidth="1"/>
    <col min="14484" max="14490" width="0" style="45" hidden="1" customWidth="1"/>
    <col min="14491" max="14491" width="11.140625" style="45" bestFit="1" customWidth="1"/>
    <col min="14492" max="14492" width="11.140625" style="45" customWidth="1"/>
    <col min="14493" max="14494" width="11.140625" style="45" bestFit="1" customWidth="1"/>
    <col min="14495" max="14712" width="9.140625" style="45"/>
    <col min="14713" max="14713" width="46.7109375" style="45" customWidth="1"/>
    <col min="14714" max="14715" width="7.85546875" style="45" bestFit="1" customWidth="1"/>
    <col min="14716" max="14716" width="9.7109375" style="45" bestFit="1" customWidth="1"/>
    <col min="14717" max="14720" width="8.7109375" style="45" bestFit="1" customWidth="1"/>
    <col min="14721" max="14721" width="9.85546875" style="45" bestFit="1" customWidth="1"/>
    <col min="14722" max="14722" width="46.7109375" style="45" customWidth="1"/>
    <col min="14723" max="14723" width="9.85546875" style="45" bestFit="1" customWidth="1"/>
    <col min="14724" max="14724" width="8.7109375" style="45" bestFit="1" customWidth="1"/>
    <col min="14725" max="14726" width="9.85546875" style="45" bestFit="1" customWidth="1"/>
    <col min="14727" max="14727" width="8.7109375" style="45" bestFit="1" customWidth="1"/>
    <col min="14728" max="14730" width="10.7109375" style="45" bestFit="1" customWidth="1"/>
    <col min="14731" max="14731" width="46.7109375" style="45" customWidth="1"/>
    <col min="14732" max="14738" width="10.7109375" style="45" bestFit="1" customWidth="1"/>
    <col min="14739" max="14739" width="11.140625" style="45" bestFit="1" customWidth="1"/>
    <col min="14740" max="14746" width="0" style="45" hidden="1" customWidth="1"/>
    <col min="14747" max="14747" width="11.140625" style="45" bestFit="1" customWidth="1"/>
    <col min="14748" max="14748" width="11.140625" style="45" customWidth="1"/>
    <col min="14749" max="14750" width="11.140625" style="45" bestFit="1" customWidth="1"/>
    <col min="14751" max="14968" width="9.140625" style="45"/>
    <col min="14969" max="14969" width="46.7109375" style="45" customWidth="1"/>
    <col min="14970" max="14971" width="7.85546875" style="45" bestFit="1" customWidth="1"/>
    <col min="14972" max="14972" width="9.7109375" style="45" bestFit="1" customWidth="1"/>
    <col min="14973" max="14976" width="8.7109375" style="45" bestFit="1" customWidth="1"/>
    <col min="14977" max="14977" width="9.85546875" style="45" bestFit="1" customWidth="1"/>
    <col min="14978" max="14978" width="46.7109375" style="45" customWidth="1"/>
    <col min="14979" max="14979" width="9.85546875" style="45" bestFit="1" customWidth="1"/>
    <col min="14980" max="14980" width="8.7109375" style="45" bestFit="1" customWidth="1"/>
    <col min="14981" max="14982" width="9.85546875" style="45" bestFit="1" customWidth="1"/>
    <col min="14983" max="14983" width="8.7109375" style="45" bestFit="1" customWidth="1"/>
    <col min="14984" max="14986" width="10.7109375" style="45" bestFit="1" customWidth="1"/>
    <col min="14987" max="14987" width="46.7109375" style="45" customWidth="1"/>
    <col min="14988" max="14994" width="10.7109375" style="45" bestFit="1" customWidth="1"/>
    <col min="14995" max="14995" width="11.140625" style="45" bestFit="1" customWidth="1"/>
    <col min="14996" max="15002" width="0" style="45" hidden="1" customWidth="1"/>
    <col min="15003" max="15003" width="11.140625" style="45" bestFit="1" customWidth="1"/>
    <col min="15004" max="15004" width="11.140625" style="45" customWidth="1"/>
    <col min="15005" max="15006" width="11.140625" style="45" bestFit="1" customWidth="1"/>
    <col min="15007" max="15224" width="9.140625" style="45"/>
    <col min="15225" max="15225" width="46.7109375" style="45" customWidth="1"/>
    <col min="15226" max="15227" width="7.85546875" style="45" bestFit="1" customWidth="1"/>
    <col min="15228" max="15228" width="9.7109375" style="45" bestFit="1" customWidth="1"/>
    <col min="15229" max="15232" width="8.7109375" style="45" bestFit="1" customWidth="1"/>
    <col min="15233" max="15233" width="9.85546875" style="45" bestFit="1" customWidth="1"/>
    <col min="15234" max="15234" width="46.7109375" style="45" customWidth="1"/>
    <col min="15235" max="15235" width="9.85546875" style="45" bestFit="1" customWidth="1"/>
    <col min="15236" max="15236" width="8.7109375" style="45" bestFit="1" customWidth="1"/>
    <col min="15237" max="15238" width="9.85546875" style="45" bestFit="1" customWidth="1"/>
    <col min="15239" max="15239" width="8.7109375" style="45" bestFit="1" customWidth="1"/>
    <col min="15240" max="15242" width="10.7109375" style="45" bestFit="1" customWidth="1"/>
    <col min="15243" max="15243" width="46.7109375" style="45" customWidth="1"/>
    <col min="15244" max="15250" width="10.7109375" style="45" bestFit="1" customWidth="1"/>
    <col min="15251" max="15251" width="11.140625" style="45" bestFit="1" customWidth="1"/>
    <col min="15252" max="15258" width="0" style="45" hidden="1" customWidth="1"/>
    <col min="15259" max="15259" width="11.140625" style="45" bestFit="1" customWidth="1"/>
    <col min="15260" max="15260" width="11.140625" style="45" customWidth="1"/>
    <col min="15261" max="15262" width="11.140625" style="45" bestFit="1" customWidth="1"/>
    <col min="15263" max="15480" width="9.140625" style="45"/>
    <col min="15481" max="15481" width="46.7109375" style="45" customWidth="1"/>
    <col min="15482" max="15483" width="7.85546875" style="45" bestFit="1" customWidth="1"/>
    <col min="15484" max="15484" width="9.7109375" style="45" bestFit="1" customWidth="1"/>
    <col min="15485" max="15488" width="8.7109375" style="45" bestFit="1" customWidth="1"/>
    <col min="15489" max="15489" width="9.85546875" style="45" bestFit="1" customWidth="1"/>
    <col min="15490" max="15490" width="46.7109375" style="45" customWidth="1"/>
    <col min="15491" max="15491" width="9.85546875" style="45" bestFit="1" customWidth="1"/>
    <col min="15492" max="15492" width="8.7109375" style="45" bestFit="1" customWidth="1"/>
    <col min="15493" max="15494" width="9.85546875" style="45" bestFit="1" customWidth="1"/>
    <col min="15495" max="15495" width="8.7109375" style="45" bestFit="1" customWidth="1"/>
    <col min="15496" max="15498" width="10.7109375" style="45" bestFit="1" customWidth="1"/>
    <col min="15499" max="15499" width="46.7109375" style="45" customWidth="1"/>
    <col min="15500" max="15506" width="10.7109375" style="45" bestFit="1" customWidth="1"/>
    <col min="15507" max="15507" width="11.140625" style="45" bestFit="1" customWidth="1"/>
    <col min="15508" max="15514" width="0" style="45" hidden="1" customWidth="1"/>
    <col min="15515" max="15515" width="11.140625" style="45" bestFit="1" customWidth="1"/>
    <col min="15516" max="15516" width="11.140625" style="45" customWidth="1"/>
    <col min="15517" max="15518" width="11.140625" style="45" bestFit="1" customWidth="1"/>
    <col min="15519" max="15736" width="9.140625" style="45"/>
    <col min="15737" max="15737" width="46.7109375" style="45" customWidth="1"/>
    <col min="15738" max="15739" width="7.85546875" style="45" bestFit="1" customWidth="1"/>
    <col min="15740" max="15740" width="9.7109375" style="45" bestFit="1" customWidth="1"/>
    <col min="15741" max="15744" width="8.7109375" style="45" bestFit="1" customWidth="1"/>
    <col min="15745" max="15745" width="9.85546875" style="45" bestFit="1" customWidth="1"/>
    <col min="15746" max="15746" width="46.7109375" style="45" customWidth="1"/>
    <col min="15747" max="15747" width="9.85546875" style="45" bestFit="1" customWidth="1"/>
    <col min="15748" max="15748" width="8.7109375" style="45" bestFit="1" customWidth="1"/>
    <col min="15749" max="15750" width="9.85546875" style="45" bestFit="1" customWidth="1"/>
    <col min="15751" max="15751" width="8.7109375" style="45" bestFit="1" customWidth="1"/>
    <col min="15752" max="15754" width="10.7109375" style="45" bestFit="1" customWidth="1"/>
    <col min="15755" max="15755" width="46.7109375" style="45" customWidth="1"/>
    <col min="15756" max="15762" width="10.7109375" style="45" bestFit="1" customWidth="1"/>
    <col min="15763" max="15763" width="11.140625" style="45" bestFit="1" customWidth="1"/>
    <col min="15764" max="15770" width="0" style="45" hidden="1" customWidth="1"/>
    <col min="15771" max="15771" width="11.140625" style="45" bestFit="1" customWidth="1"/>
    <col min="15772" max="15772" width="11.140625" style="45" customWidth="1"/>
    <col min="15773" max="15774" width="11.140625" style="45" bestFit="1" customWidth="1"/>
    <col min="15775" max="15992" width="9.140625" style="45"/>
    <col min="15993" max="15993" width="46.7109375" style="45" customWidth="1"/>
    <col min="15994" max="15995" width="7.85546875" style="45" bestFit="1" customWidth="1"/>
    <col min="15996" max="15996" width="9.7109375" style="45" bestFit="1" customWidth="1"/>
    <col min="15997" max="16000" width="8.7109375" style="45" bestFit="1" customWidth="1"/>
    <col min="16001" max="16001" width="9.85546875" style="45" bestFit="1" customWidth="1"/>
    <col min="16002" max="16002" width="46.7109375" style="45" customWidth="1"/>
    <col min="16003" max="16003" width="9.85546875" style="45" bestFit="1" customWidth="1"/>
    <col min="16004" max="16004" width="8.7109375" style="45" bestFit="1" customWidth="1"/>
    <col min="16005" max="16006" width="9.85546875" style="45" bestFit="1" customWidth="1"/>
    <col min="16007" max="16007" width="8.7109375" style="45" bestFit="1" customWidth="1"/>
    <col min="16008" max="16010" width="10.7109375" style="45" bestFit="1" customWidth="1"/>
    <col min="16011" max="16011" width="46.7109375" style="45" customWidth="1"/>
    <col min="16012" max="16018" width="10.7109375" style="45" bestFit="1" customWidth="1"/>
    <col min="16019" max="16019" width="11.140625" style="45" bestFit="1" customWidth="1"/>
    <col min="16020" max="16026" width="0" style="45" hidden="1" customWidth="1"/>
    <col min="16027" max="16027" width="11.140625" style="45" bestFit="1" customWidth="1"/>
    <col min="16028" max="16028" width="11.140625" style="45" customWidth="1"/>
    <col min="16029" max="16030" width="11.140625" style="45" bestFit="1" customWidth="1"/>
    <col min="16031" max="16384" width="9.140625" style="45"/>
  </cols>
  <sheetData>
    <row r="1" spans="1:27" s="552" customFormat="1" ht="17.100000000000001" customHeight="1" thickBot="1">
      <c r="A1" s="626" t="s">
        <v>874</v>
      </c>
      <c r="B1" s="627"/>
      <c r="C1" s="627"/>
      <c r="D1" s="627"/>
      <c r="E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</row>
    <row r="2" spans="1:27">
      <c r="A2" s="628"/>
      <c r="B2" s="625"/>
      <c r="C2" s="625"/>
      <c r="D2" s="625"/>
      <c r="E2" s="625"/>
      <c r="F2" s="625"/>
      <c r="G2" s="625"/>
      <c r="H2" s="625"/>
      <c r="I2" s="625"/>
      <c r="J2" s="547"/>
      <c r="K2" s="547"/>
      <c r="L2" s="535"/>
      <c r="M2" s="535"/>
      <c r="N2" s="535"/>
      <c r="O2" s="535"/>
      <c r="P2" s="535"/>
      <c r="Q2" s="535"/>
      <c r="R2" s="535"/>
      <c r="S2" s="535"/>
      <c r="T2" s="1560">
        <v>2011</v>
      </c>
      <c r="U2" s="1559"/>
      <c r="V2" s="1559"/>
      <c r="W2" s="1561"/>
      <c r="X2" s="1559">
        <v>2012</v>
      </c>
      <c r="Y2" s="1559"/>
      <c r="Z2" s="1559"/>
      <c r="AA2" s="1561"/>
    </row>
    <row r="3" spans="1:27" ht="17.25" thickBot="1">
      <c r="A3" s="629" t="s">
        <v>487</v>
      </c>
      <c r="B3" s="305">
        <v>1993</v>
      </c>
      <c r="C3" s="305">
        <v>1994</v>
      </c>
      <c r="D3" s="305" t="s">
        <v>936</v>
      </c>
      <c r="E3" s="305">
        <v>1996</v>
      </c>
      <c r="F3" s="305">
        <v>1997</v>
      </c>
      <c r="G3" s="305">
        <v>1998</v>
      </c>
      <c r="H3" s="305">
        <v>1999</v>
      </c>
      <c r="I3" s="305">
        <v>2000</v>
      </c>
      <c r="J3" s="145">
        <v>2001</v>
      </c>
      <c r="K3" s="145">
        <v>2002</v>
      </c>
      <c r="L3" s="305">
        <v>2003</v>
      </c>
      <c r="M3" s="305">
        <v>2004</v>
      </c>
      <c r="N3" s="305">
        <v>2005</v>
      </c>
      <c r="O3" s="305">
        <v>2006</v>
      </c>
      <c r="P3" s="305">
        <v>2007</v>
      </c>
      <c r="Q3" s="305">
        <v>2008</v>
      </c>
      <c r="R3" s="305">
        <v>2009</v>
      </c>
      <c r="S3" s="305">
        <v>2010</v>
      </c>
      <c r="T3" s="306" t="s">
        <v>585</v>
      </c>
      <c r="U3" s="305" t="s">
        <v>586</v>
      </c>
      <c r="V3" s="305" t="s">
        <v>587</v>
      </c>
      <c r="W3" s="979" t="s">
        <v>588</v>
      </c>
      <c r="X3" s="305" t="s">
        <v>585</v>
      </c>
      <c r="Y3" s="305" t="s">
        <v>586</v>
      </c>
      <c r="Z3" s="305" t="s">
        <v>587</v>
      </c>
      <c r="AA3" s="305" t="s">
        <v>588</v>
      </c>
    </row>
    <row r="4" spans="1:27" ht="21" customHeight="1">
      <c r="A4" s="630" t="s">
        <v>589</v>
      </c>
      <c r="B4" s="308">
        <v>6.4</v>
      </c>
      <c r="C4" s="308">
        <v>50.5</v>
      </c>
      <c r="D4" s="64">
        <v>71.326999999999998</v>
      </c>
      <c r="E4" s="64">
        <v>203.279</v>
      </c>
      <c r="F4" s="64">
        <v>99.5</v>
      </c>
      <c r="G4" s="64">
        <v>611.9</v>
      </c>
      <c r="H4" s="64">
        <v>404.5</v>
      </c>
      <c r="I4" s="64">
        <v>617.29999999999995</v>
      </c>
      <c r="J4" s="64">
        <v>2227.4</v>
      </c>
      <c r="K4" s="64">
        <v>740.9</v>
      </c>
      <c r="L4" s="309">
        <v>1064.9000000000001</v>
      </c>
      <c r="M4" s="309">
        <v>-9.3000000000000007</v>
      </c>
      <c r="N4" s="309">
        <v>-4232.58</v>
      </c>
      <c r="O4" s="310">
        <v>2976.81</v>
      </c>
      <c r="P4" s="310">
        <v>635.60100000000011</v>
      </c>
      <c r="Q4" s="310">
        <v>7239.9760000000006</v>
      </c>
      <c r="R4" s="310">
        <v>2398.2660000000001</v>
      </c>
      <c r="S4" s="310">
        <v>5917.8</v>
      </c>
      <c r="T4" s="1289">
        <v>2217.6</v>
      </c>
      <c r="U4" s="153">
        <v>1657.6999999999998</v>
      </c>
      <c r="V4" s="153">
        <v>786.4</v>
      </c>
      <c r="W4" s="1508">
        <v>2415.5</v>
      </c>
      <c r="X4" s="153">
        <v>1128.44</v>
      </c>
      <c r="Y4" s="153">
        <v>2834.36</v>
      </c>
      <c r="Z4" s="153">
        <v>3141.42</v>
      </c>
      <c r="AA4" s="153">
        <v>4315.1779999999999</v>
      </c>
    </row>
    <row r="5" spans="1:27" ht="20.100000000000001" customHeight="1">
      <c r="A5" s="631" t="s">
        <v>590</v>
      </c>
      <c r="B5" s="308">
        <v>0.1</v>
      </c>
      <c r="C5" s="308">
        <v>0.2</v>
      </c>
      <c r="D5" s="64">
        <v>0.19800000000000001</v>
      </c>
      <c r="E5" s="64">
        <v>0.26600000000000001</v>
      </c>
      <c r="F5" s="64">
        <v>0.4</v>
      </c>
      <c r="G5" s="64">
        <v>0.8</v>
      </c>
      <c r="H5" s="64">
        <v>2.5</v>
      </c>
      <c r="I5" s="64">
        <v>2.1</v>
      </c>
      <c r="J5" s="64">
        <v>7.6</v>
      </c>
      <c r="K5" s="64">
        <v>1</v>
      </c>
      <c r="L5" s="64">
        <v>1.1000000000000001</v>
      </c>
      <c r="M5" s="168">
        <v>1</v>
      </c>
      <c r="N5" s="168">
        <v>0.92</v>
      </c>
      <c r="O5" s="310">
        <v>0.9</v>
      </c>
      <c r="P5" s="310">
        <v>1.508</v>
      </c>
      <c r="Q5" s="310">
        <v>1.2669999999999999</v>
      </c>
      <c r="R5" s="310">
        <v>0.74199999999999999</v>
      </c>
      <c r="S5" s="310">
        <v>1</v>
      </c>
      <c r="T5" s="1289">
        <v>0.9</v>
      </c>
      <c r="U5" s="153">
        <v>1.1000000000000001</v>
      </c>
      <c r="V5" s="153">
        <v>1.4</v>
      </c>
      <c r="W5" s="1508">
        <v>1.5</v>
      </c>
      <c r="X5" s="153">
        <v>0.89</v>
      </c>
      <c r="Y5" s="153">
        <v>0.96</v>
      </c>
      <c r="Z5" s="153">
        <v>0.84</v>
      </c>
      <c r="AA5" s="153">
        <v>1.34</v>
      </c>
    </row>
    <row r="6" spans="1:27" ht="20.100000000000001" customHeight="1">
      <c r="A6" s="631" t="s">
        <v>591</v>
      </c>
      <c r="B6" s="308">
        <v>0</v>
      </c>
      <c r="C6" s="308">
        <v>15.4</v>
      </c>
      <c r="D6" s="64">
        <v>-2.2549999999999999</v>
      </c>
      <c r="E6" s="64">
        <v>6.0000000000000001E-3</v>
      </c>
      <c r="F6" s="64">
        <v>0</v>
      </c>
      <c r="G6" s="64">
        <v>0.1</v>
      </c>
      <c r="H6" s="64">
        <v>0</v>
      </c>
      <c r="I6" s="64">
        <v>43.7</v>
      </c>
      <c r="J6" s="64">
        <v>887.6</v>
      </c>
      <c r="K6" s="64">
        <v>0</v>
      </c>
      <c r="L6" s="64">
        <v>5.3</v>
      </c>
      <c r="M6" s="168">
        <v>1</v>
      </c>
      <c r="N6" s="168">
        <v>-4636</v>
      </c>
      <c r="O6" s="310">
        <v>3286.01</v>
      </c>
      <c r="P6" s="310">
        <v>-5133.6000000000004</v>
      </c>
      <c r="Q6" s="310">
        <v>2099.1680000000001</v>
      </c>
      <c r="R6" s="310">
        <v>695.75900000000001</v>
      </c>
      <c r="S6" s="310">
        <v>1090.2</v>
      </c>
      <c r="T6" s="1289">
        <v>456.3</v>
      </c>
      <c r="U6" s="153">
        <v>668.3</v>
      </c>
      <c r="V6" s="153">
        <v>-386.5</v>
      </c>
      <c r="W6" s="1508">
        <v>1282.5999999999999</v>
      </c>
      <c r="X6" s="153">
        <v>153.59</v>
      </c>
      <c r="Y6" s="153">
        <v>1708.623</v>
      </c>
      <c r="Z6" s="153">
        <v>2055.4499999999998</v>
      </c>
      <c r="AA6" s="153">
        <v>2615.0410000000002</v>
      </c>
    </row>
    <row r="7" spans="1:27" ht="20.100000000000001" customHeight="1">
      <c r="A7" s="631" t="s">
        <v>592</v>
      </c>
      <c r="B7" s="308">
        <v>6.3</v>
      </c>
      <c r="C7" s="308">
        <v>34.9</v>
      </c>
      <c r="D7" s="64">
        <v>73.384</v>
      </c>
      <c r="E7" s="64">
        <v>203.00700000000001</v>
      </c>
      <c r="F7" s="64">
        <v>99.1</v>
      </c>
      <c r="G7" s="64">
        <v>611</v>
      </c>
      <c r="H7" s="64">
        <v>402</v>
      </c>
      <c r="I7" s="64">
        <v>571.5</v>
      </c>
      <c r="J7" s="64">
        <v>1332.2</v>
      </c>
      <c r="K7" s="64">
        <v>739.9</v>
      </c>
      <c r="L7" s="64">
        <v>1058.5</v>
      </c>
      <c r="M7" s="168">
        <v>-11.3</v>
      </c>
      <c r="N7" s="168">
        <v>402.5</v>
      </c>
      <c r="O7" s="310">
        <v>-310.10000000000002</v>
      </c>
      <c r="P7" s="310">
        <v>5767.6929999999993</v>
      </c>
      <c r="Q7" s="310">
        <v>5139.5410000000002</v>
      </c>
      <c r="R7" s="310">
        <v>1701.7650000000001</v>
      </c>
      <c r="S7" s="310">
        <v>4826.6000000000004</v>
      </c>
      <c r="T7" s="1289">
        <v>1760.4</v>
      </c>
      <c r="U7" s="153">
        <v>988.3</v>
      </c>
      <c r="V7" s="153">
        <v>1171.5</v>
      </c>
      <c r="W7" s="1508">
        <v>1131.4000000000001</v>
      </c>
      <c r="X7" s="153">
        <v>973.96</v>
      </c>
      <c r="Y7" s="153">
        <v>1124.777</v>
      </c>
      <c r="Z7" s="153">
        <v>1085.1300000000001</v>
      </c>
      <c r="AA7" s="153">
        <v>1698.797</v>
      </c>
    </row>
    <row r="8" spans="1:27" ht="18" customHeight="1">
      <c r="A8" s="630"/>
      <c r="B8" s="312"/>
      <c r="C8" s="312"/>
      <c r="D8" s="64"/>
      <c r="E8" s="64"/>
      <c r="F8" s="64"/>
      <c r="G8" s="64"/>
      <c r="H8" s="64"/>
      <c r="I8" s="64"/>
      <c r="J8" s="64"/>
      <c r="K8" s="64"/>
      <c r="L8" s="309"/>
      <c r="M8" s="309"/>
      <c r="N8" s="309" t="s">
        <v>8</v>
      </c>
      <c r="O8" s="310" t="s">
        <v>8</v>
      </c>
      <c r="P8" s="310" t="s">
        <v>8</v>
      </c>
      <c r="Q8" s="310" t="s">
        <v>8</v>
      </c>
      <c r="R8" s="310" t="s">
        <v>8</v>
      </c>
      <c r="S8" s="310" t="s">
        <v>8</v>
      </c>
      <c r="T8" s="1289" t="s">
        <v>8</v>
      </c>
      <c r="U8" s="153" t="s">
        <v>8</v>
      </c>
      <c r="V8" s="153" t="s">
        <v>8</v>
      </c>
      <c r="W8" s="1508" t="s">
        <v>8</v>
      </c>
      <c r="X8" s="153" t="s">
        <v>8</v>
      </c>
      <c r="Y8" s="153" t="s">
        <v>8</v>
      </c>
      <c r="Z8" s="153" t="s">
        <v>8</v>
      </c>
      <c r="AA8" s="153" t="s">
        <v>8</v>
      </c>
    </row>
    <row r="9" spans="1:27" ht="20.100000000000001" customHeight="1">
      <c r="A9" s="630" t="s">
        <v>593</v>
      </c>
      <c r="B9" s="308">
        <v>4213.2</v>
      </c>
      <c r="C9" s="308">
        <v>7126.2</v>
      </c>
      <c r="D9" s="64">
        <v>1552.6420000000001</v>
      </c>
      <c r="E9" s="64">
        <v>6479.8540000000003</v>
      </c>
      <c r="F9" s="64">
        <v>1506.4</v>
      </c>
      <c r="G9" s="64">
        <v>3038.7</v>
      </c>
      <c r="H9" s="64">
        <v>8905.1</v>
      </c>
      <c r="I9" s="64">
        <v>15292.3</v>
      </c>
      <c r="J9" s="64">
        <v>13098.2</v>
      </c>
      <c r="K9" s="64">
        <v>32771.4</v>
      </c>
      <c r="L9" s="64">
        <v>26145.3</v>
      </c>
      <c r="M9" s="168">
        <v>42297.9</v>
      </c>
      <c r="N9" s="168">
        <v>64885.7</v>
      </c>
      <c r="O9" s="310">
        <v>101038.2</v>
      </c>
      <c r="P9" s="310">
        <v>178572.80300000001</v>
      </c>
      <c r="Q9" s="310">
        <v>217303.09499999997</v>
      </c>
      <c r="R9" s="310">
        <v>230233.239</v>
      </c>
      <c r="S9" s="310">
        <v>261044.80000000002</v>
      </c>
      <c r="T9" s="1289">
        <v>127439.1</v>
      </c>
      <c r="U9" s="153">
        <v>125508.59999999999</v>
      </c>
      <c r="V9" s="153">
        <v>193771.8</v>
      </c>
      <c r="W9" s="1508">
        <v>223277.49999999997</v>
      </c>
      <c r="X9" s="153">
        <v>205494.55000000002</v>
      </c>
      <c r="Y9" s="153">
        <v>229929.95199999999</v>
      </c>
      <c r="Z9" s="153">
        <v>167630.29999999999</v>
      </c>
      <c r="AA9" s="153">
        <v>266823.58199999999</v>
      </c>
    </row>
    <row r="10" spans="1:27" ht="20.100000000000001" customHeight="1">
      <c r="A10" s="630" t="s">
        <v>594</v>
      </c>
      <c r="B10" s="308">
        <v>4213.2</v>
      </c>
      <c r="C10" s="308">
        <v>7125.9</v>
      </c>
      <c r="D10" s="64">
        <v>1552.6420000000001</v>
      </c>
      <c r="E10" s="64">
        <v>6479.674</v>
      </c>
      <c r="F10" s="64">
        <v>1499.2</v>
      </c>
      <c r="G10" s="64">
        <v>3031.7</v>
      </c>
      <c r="H10" s="64">
        <v>5413</v>
      </c>
      <c r="I10" s="64">
        <v>15292.3</v>
      </c>
      <c r="J10" s="64">
        <v>13098.2</v>
      </c>
      <c r="K10" s="64">
        <v>32771.4</v>
      </c>
      <c r="L10" s="64">
        <v>23740.9</v>
      </c>
      <c r="M10" s="168">
        <v>38090.6</v>
      </c>
      <c r="N10" s="168">
        <v>48477.8</v>
      </c>
      <c r="O10" s="310">
        <v>70164.7</v>
      </c>
      <c r="P10" s="310">
        <v>115365.92</v>
      </c>
      <c r="Q10" s="310">
        <v>45578.120999999999</v>
      </c>
      <c r="R10" s="310">
        <v>52366.021000000001</v>
      </c>
      <c r="S10" s="310">
        <v>60883.4</v>
      </c>
      <c r="T10" s="1289">
        <v>23884.9</v>
      </c>
      <c r="U10" s="153">
        <v>12453.2</v>
      </c>
      <c r="V10" s="153">
        <v>55711.9</v>
      </c>
      <c r="W10" s="1508">
        <v>60768.4</v>
      </c>
      <c r="X10" s="153">
        <v>82114.070000000007</v>
      </c>
      <c r="Y10" s="153">
        <v>70762.048999999999</v>
      </c>
      <c r="Z10" s="153">
        <v>29118.400000000001</v>
      </c>
      <c r="AA10" s="153">
        <v>124865.717</v>
      </c>
    </row>
    <row r="11" spans="1:27" ht="20.100000000000001" customHeight="1">
      <c r="A11" s="631" t="s">
        <v>595</v>
      </c>
      <c r="B11" s="308">
        <v>0</v>
      </c>
      <c r="C11" s="308">
        <v>0</v>
      </c>
      <c r="D11" s="64">
        <v>668.15</v>
      </c>
      <c r="E11" s="64">
        <v>4621.1000000000004</v>
      </c>
      <c r="F11" s="64">
        <v>1287</v>
      </c>
      <c r="G11" s="64">
        <v>2452</v>
      </c>
      <c r="H11" s="153"/>
      <c r="I11" s="64">
        <v>10022.799999999999</v>
      </c>
      <c r="J11" s="64"/>
      <c r="K11" s="64">
        <v>16442.400000000001</v>
      </c>
      <c r="L11" s="64">
        <v>9529.9</v>
      </c>
      <c r="M11" s="168">
        <v>9346.2999999999993</v>
      </c>
      <c r="N11" s="168">
        <v>1900</v>
      </c>
      <c r="O11" s="310">
        <v>8311</v>
      </c>
      <c r="P11" s="310">
        <v>2500</v>
      </c>
      <c r="Q11" s="310">
        <v>0</v>
      </c>
      <c r="R11" s="310">
        <v>0</v>
      </c>
      <c r="S11" s="310">
        <v>0</v>
      </c>
      <c r="T11" s="1289">
        <v>0</v>
      </c>
      <c r="U11" s="153">
        <v>0</v>
      </c>
      <c r="V11" s="153">
        <v>0</v>
      </c>
      <c r="W11" s="1508">
        <v>0</v>
      </c>
      <c r="X11" s="153">
        <v>0</v>
      </c>
      <c r="Y11" s="153">
        <v>0</v>
      </c>
      <c r="Z11" s="153">
        <v>0</v>
      </c>
      <c r="AA11" s="153">
        <v>0</v>
      </c>
    </row>
    <row r="12" spans="1:27" ht="20.100000000000001" customHeight="1">
      <c r="A12" s="631" t="s">
        <v>596</v>
      </c>
      <c r="B12" s="308">
        <v>0</v>
      </c>
      <c r="C12" s="308">
        <v>0</v>
      </c>
      <c r="D12" s="64">
        <v>884.49199999999996</v>
      </c>
      <c r="E12" s="64">
        <v>1858.5740000000001</v>
      </c>
      <c r="F12" s="64">
        <v>212.2</v>
      </c>
      <c r="G12" s="64">
        <v>579.70000000000005</v>
      </c>
      <c r="H12" s="153"/>
      <c r="I12" s="64">
        <v>5269.5</v>
      </c>
      <c r="J12" s="64"/>
      <c r="K12" s="64">
        <v>16329</v>
      </c>
      <c r="L12" s="64">
        <v>14211</v>
      </c>
      <c r="M12" s="168">
        <v>28744.3</v>
      </c>
      <c r="N12" s="168">
        <v>46577.8</v>
      </c>
      <c r="O12" s="310">
        <v>61853.7</v>
      </c>
      <c r="P12" s="310">
        <v>112865.92</v>
      </c>
      <c r="Q12" s="310">
        <v>45578.120999999999</v>
      </c>
      <c r="R12" s="310">
        <v>52366.021000000001</v>
      </c>
      <c r="S12" s="310">
        <v>60883.4</v>
      </c>
      <c r="T12" s="1289">
        <v>23884.9</v>
      </c>
      <c r="U12" s="153">
        <v>12453.2</v>
      </c>
      <c r="V12" s="153">
        <v>55711.9</v>
      </c>
      <c r="W12" s="1508">
        <v>60768.4</v>
      </c>
      <c r="X12" s="153">
        <v>82114.070000000007</v>
      </c>
      <c r="Y12" s="153">
        <v>70762.048999999999</v>
      </c>
      <c r="Z12" s="153">
        <v>29118.400000000001</v>
      </c>
      <c r="AA12" s="153">
        <v>124865.717</v>
      </c>
    </row>
    <row r="13" spans="1:27" ht="20.100000000000001" customHeight="1">
      <c r="A13" s="631" t="s">
        <v>597</v>
      </c>
      <c r="B13" s="308">
        <v>0</v>
      </c>
      <c r="C13" s="308">
        <v>0</v>
      </c>
      <c r="D13" s="153">
        <v>0</v>
      </c>
      <c r="E13" s="153">
        <v>0</v>
      </c>
      <c r="F13" s="153">
        <v>0</v>
      </c>
      <c r="G13" s="153">
        <v>0</v>
      </c>
      <c r="H13" s="153"/>
      <c r="I13" s="153">
        <v>0</v>
      </c>
      <c r="J13" s="153">
        <v>0</v>
      </c>
      <c r="K13" s="153">
        <v>0</v>
      </c>
      <c r="L13" s="309">
        <v>0</v>
      </c>
      <c r="M13" s="309">
        <v>0</v>
      </c>
      <c r="N13" s="309">
        <v>0</v>
      </c>
      <c r="O13" s="310">
        <v>0</v>
      </c>
      <c r="P13" s="310">
        <v>0</v>
      </c>
      <c r="Q13" s="310">
        <v>0</v>
      </c>
      <c r="R13" s="310">
        <v>0</v>
      </c>
      <c r="S13" s="310">
        <v>0</v>
      </c>
      <c r="T13" s="1289">
        <v>0</v>
      </c>
      <c r="U13" s="153">
        <v>0</v>
      </c>
      <c r="V13" s="153">
        <v>0</v>
      </c>
      <c r="W13" s="1508">
        <v>0</v>
      </c>
      <c r="X13" s="153">
        <v>0</v>
      </c>
      <c r="Y13" s="153">
        <v>0</v>
      </c>
      <c r="Z13" s="153">
        <v>0</v>
      </c>
      <c r="AA13" s="153">
        <v>0</v>
      </c>
    </row>
    <row r="14" spans="1:27" ht="20.100000000000001" customHeight="1">
      <c r="A14" s="630" t="s">
        <v>598</v>
      </c>
      <c r="B14" s="308">
        <v>0</v>
      </c>
      <c r="C14" s="308">
        <v>0</v>
      </c>
      <c r="D14" s="153">
        <v>0</v>
      </c>
      <c r="E14" s="153">
        <v>0</v>
      </c>
      <c r="F14" s="153">
        <v>0</v>
      </c>
      <c r="G14" s="153">
        <v>0</v>
      </c>
      <c r="H14" s="64">
        <v>3492.1</v>
      </c>
      <c r="I14" s="153">
        <v>0</v>
      </c>
      <c r="J14" s="153">
        <v>0</v>
      </c>
      <c r="K14" s="153">
        <v>0</v>
      </c>
      <c r="L14" s="153">
        <v>0</v>
      </c>
      <c r="M14" s="309">
        <v>2807.3</v>
      </c>
      <c r="N14" s="309">
        <v>9507.9</v>
      </c>
      <c r="O14" s="310">
        <v>12947</v>
      </c>
      <c r="P14" s="310">
        <v>52517.305000000008</v>
      </c>
      <c r="Q14" s="310">
        <v>171724.97399999999</v>
      </c>
      <c r="R14" s="310">
        <v>177867.21799999999</v>
      </c>
      <c r="S14" s="310">
        <v>200161.40000000002</v>
      </c>
      <c r="T14" s="1289">
        <v>103554.2</v>
      </c>
      <c r="U14" s="153">
        <v>113055.4</v>
      </c>
      <c r="V14" s="153">
        <v>138059.9</v>
      </c>
      <c r="W14" s="1508">
        <v>162509.09999999998</v>
      </c>
      <c r="X14" s="153">
        <v>123380.48000000001</v>
      </c>
      <c r="Y14" s="153">
        <v>159167.90299999999</v>
      </c>
      <c r="Z14" s="153">
        <v>138511.9</v>
      </c>
      <c r="AA14" s="153">
        <v>141957.86499999999</v>
      </c>
    </row>
    <row r="15" spans="1:27" ht="20.100000000000001" customHeight="1">
      <c r="A15" s="631" t="s">
        <v>599</v>
      </c>
      <c r="B15" s="308">
        <v>0</v>
      </c>
      <c r="C15" s="308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309">
        <v>0</v>
      </c>
      <c r="N15" s="309">
        <v>0</v>
      </c>
      <c r="O15" s="310">
        <v>6460</v>
      </c>
      <c r="P15" s="310">
        <v>41398.876000000004</v>
      </c>
      <c r="Q15" s="310">
        <v>47750.940999999999</v>
      </c>
      <c r="R15" s="310">
        <v>100069.216</v>
      </c>
      <c r="S15" s="310">
        <v>57131.7</v>
      </c>
      <c r="T15" s="1289">
        <v>56492.7</v>
      </c>
      <c r="U15" s="153">
        <v>65365.7</v>
      </c>
      <c r="V15" s="153">
        <v>67878.399999999994</v>
      </c>
      <c r="W15" s="1508">
        <v>79374.399999999994</v>
      </c>
      <c r="X15" s="153">
        <v>73008.69</v>
      </c>
      <c r="Y15" s="153">
        <v>95648.315000000002</v>
      </c>
      <c r="Z15" s="153">
        <v>74469.06</v>
      </c>
      <c r="AA15" s="153">
        <v>36893.705999999998</v>
      </c>
    </row>
    <row r="16" spans="1:27" ht="20.100000000000001" customHeight="1">
      <c r="A16" s="631" t="s">
        <v>600</v>
      </c>
      <c r="B16" s="308">
        <v>0</v>
      </c>
      <c r="C16" s="308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309">
        <v>750</v>
      </c>
      <c r="M16" s="309">
        <v>2807.3</v>
      </c>
      <c r="N16" s="309">
        <v>9507.9</v>
      </c>
      <c r="O16" s="310">
        <v>6487</v>
      </c>
      <c r="P16" s="310">
        <v>11118.429</v>
      </c>
      <c r="Q16" s="310">
        <v>123974.033</v>
      </c>
      <c r="R16" s="310">
        <v>77798.001999999993</v>
      </c>
      <c r="S16" s="310">
        <v>143029.70000000001</v>
      </c>
      <c r="T16" s="1289">
        <v>47061.5</v>
      </c>
      <c r="U16" s="153">
        <v>47689.7</v>
      </c>
      <c r="V16" s="153">
        <v>70181.5</v>
      </c>
      <c r="W16" s="1508">
        <v>83134.7</v>
      </c>
      <c r="X16" s="153">
        <v>50371.79</v>
      </c>
      <c r="Y16" s="153">
        <v>63519.588000000003</v>
      </c>
      <c r="Z16" s="153">
        <v>64042.84</v>
      </c>
      <c r="AA16" s="153">
        <v>105064.159</v>
      </c>
    </row>
    <row r="17" spans="1:27" ht="20.100000000000001" customHeight="1">
      <c r="A17" s="630" t="s">
        <v>601</v>
      </c>
      <c r="B17" s="308">
        <v>0</v>
      </c>
      <c r="C17" s="308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309">
        <v>0</v>
      </c>
      <c r="N17" s="309">
        <v>250</v>
      </c>
      <c r="O17" s="310">
        <v>1863.7</v>
      </c>
      <c r="P17" s="310">
        <v>0</v>
      </c>
      <c r="Q17" s="310">
        <v>0</v>
      </c>
      <c r="R17" s="310">
        <v>0</v>
      </c>
      <c r="S17" s="310">
        <v>0</v>
      </c>
      <c r="T17" s="1289">
        <v>0</v>
      </c>
      <c r="U17" s="153">
        <v>0</v>
      </c>
      <c r="V17" s="153">
        <v>0</v>
      </c>
      <c r="W17" s="1508">
        <v>0</v>
      </c>
      <c r="X17" s="153">
        <v>0</v>
      </c>
      <c r="Y17" s="153">
        <v>0</v>
      </c>
      <c r="Z17" s="153">
        <v>0</v>
      </c>
      <c r="AA17" s="153">
        <v>0</v>
      </c>
    </row>
    <row r="18" spans="1:27" ht="20.100000000000001" customHeight="1">
      <c r="A18" s="631" t="s">
        <v>595</v>
      </c>
      <c r="B18" s="308">
        <v>0</v>
      </c>
      <c r="C18" s="308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309">
        <v>0</v>
      </c>
      <c r="N18" s="309">
        <v>0</v>
      </c>
      <c r="O18" s="310">
        <v>1863.7</v>
      </c>
      <c r="P18" s="310">
        <v>0</v>
      </c>
      <c r="Q18" s="310">
        <v>0</v>
      </c>
      <c r="R18" s="310">
        <v>0</v>
      </c>
      <c r="S18" s="310">
        <v>0</v>
      </c>
      <c r="T18" s="1289">
        <v>0</v>
      </c>
      <c r="U18" s="153">
        <v>0</v>
      </c>
      <c r="V18" s="153">
        <v>0</v>
      </c>
      <c r="W18" s="1508">
        <v>0</v>
      </c>
      <c r="X18" s="153">
        <v>0</v>
      </c>
      <c r="Y18" s="153">
        <v>0</v>
      </c>
      <c r="Z18" s="153">
        <v>0</v>
      </c>
      <c r="AA18" s="153">
        <v>0</v>
      </c>
    </row>
    <row r="19" spans="1:27" ht="20.100000000000001" customHeight="1">
      <c r="A19" s="631" t="s">
        <v>596</v>
      </c>
      <c r="B19" s="308">
        <v>0</v>
      </c>
      <c r="C19" s="308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309">
        <v>0</v>
      </c>
      <c r="N19" s="309">
        <v>250</v>
      </c>
      <c r="O19" s="310">
        <v>0</v>
      </c>
      <c r="P19" s="310">
        <v>0</v>
      </c>
      <c r="Q19" s="310">
        <v>0</v>
      </c>
      <c r="R19" s="310">
        <v>0</v>
      </c>
      <c r="S19" s="310">
        <v>0</v>
      </c>
      <c r="T19" s="1289">
        <v>0</v>
      </c>
      <c r="U19" s="153">
        <v>0</v>
      </c>
      <c r="V19" s="153">
        <v>0</v>
      </c>
      <c r="W19" s="1508">
        <v>0</v>
      </c>
      <c r="X19" s="153">
        <v>0</v>
      </c>
      <c r="Y19" s="153">
        <v>0</v>
      </c>
      <c r="Z19" s="153">
        <v>0</v>
      </c>
      <c r="AA19" s="153">
        <v>0</v>
      </c>
    </row>
    <row r="20" spans="1:27" ht="20.100000000000001" customHeight="1">
      <c r="A20" s="630" t="s">
        <v>602</v>
      </c>
      <c r="B20" s="308">
        <v>0</v>
      </c>
      <c r="C20" s="308">
        <v>0.3</v>
      </c>
      <c r="D20" s="153">
        <v>0</v>
      </c>
      <c r="E20" s="64">
        <v>0.18</v>
      </c>
      <c r="F20" s="64">
        <v>7.2</v>
      </c>
      <c r="G20" s="64">
        <v>7</v>
      </c>
      <c r="H20" s="153">
        <v>0</v>
      </c>
      <c r="I20" s="153">
        <v>0</v>
      </c>
      <c r="J20" s="153">
        <v>0</v>
      </c>
      <c r="K20" s="153">
        <v>0</v>
      </c>
      <c r="L20" s="309">
        <v>1000</v>
      </c>
      <c r="M20" s="309">
        <v>1400</v>
      </c>
      <c r="N20" s="309">
        <v>6650</v>
      </c>
      <c r="O20" s="310">
        <v>16062.8</v>
      </c>
      <c r="P20" s="310">
        <v>10689.578</v>
      </c>
      <c r="Q20" s="310">
        <v>0</v>
      </c>
      <c r="R20" s="310">
        <v>0</v>
      </c>
      <c r="S20" s="310">
        <v>0</v>
      </c>
      <c r="T20" s="1289">
        <v>0</v>
      </c>
      <c r="U20" s="153">
        <v>0</v>
      </c>
      <c r="V20" s="153">
        <v>0</v>
      </c>
      <c r="W20" s="1508">
        <v>0</v>
      </c>
      <c r="X20" s="153">
        <v>0</v>
      </c>
      <c r="Y20" s="153">
        <v>0</v>
      </c>
      <c r="Z20" s="153">
        <v>0</v>
      </c>
      <c r="AA20" s="153">
        <v>0</v>
      </c>
    </row>
    <row r="21" spans="1:27" ht="10.5" customHeight="1">
      <c r="A21" s="630"/>
      <c r="B21" s="312"/>
      <c r="C21" s="312"/>
      <c r="D21" s="153"/>
      <c r="E21" s="64"/>
      <c r="F21" s="64"/>
      <c r="G21" s="64"/>
      <c r="H21" s="64"/>
      <c r="I21" s="168"/>
      <c r="J21" s="168"/>
      <c r="K21" s="168"/>
      <c r="L21" s="309"/>
      <c r="M21" s="309"/>
      <c r="N21" s="309" t="s">
        <v>8</v>
      </c>
      <c r="O21" s="310" t="s">
        <v>8</v>
      </c>
      <c r="P21" s="310" t="s">
        <v>8</v>
      </c>
      <c r="Q21" s="310" t="s">
        <v>8</v>
      </c>
      <c r="R21" s="310" t="s">
        <v>8</v>
      </c>
      <c r="S21" s="310" t="s">
        <v>8</v>
      </c>
      <c r="T21" s="1289" t="s">
        <v>8</v>
      </c>
      <c r="U21" s="153" t="s">
        <v>8</v>
      </c>
      <c r="V21" s="153" t="s">
        <v>8</v>
      </c>
      <c r="W21" s="1508" t="s">
        <v>8</v>
      </c>
      <c r="X21" s="153" t="s">
        <v>8</v>
      </c>
      <c r="Y21" s="153"/>
      <c r="Z21" s="153" t="s">
        <v>8</v>
      </c>
      <c r="AA21" s="153" t="s">
        <v>8</v>
      </c>
    </row>
    <row r="22" spans="1:27" ht="19.5" customHeight="1">
      <c r="A22" s="630" t="s">
        <v>603</v>
      </c>
      <c r="B22" s="312"/>
      <c r="C22" s="312"/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309">
        <v>883.9</v>
      </c>
      <c r="N22" s="309">
        <v>825.4</v>
      </c>
      <c r="O22" s="310">
        <v>415.6</v>
      </c>
      <c r="P22" s="310">
        <v>0</v>
      </c>
      <c r="Q22" s="310">
        <v>0</v>
      </c>
      <c r="R22" s="310">
        <v>0</v>
      </c>
      <c r="S22" s="310">
        <v>1350</v>
      </c>
      <c r="T22" s="1289">
        <v>1317.4</v>
      </c>
      <c r="U22" s="153">
        <v>1312.8</v>
      </c>
      <c r="V22" s="153">
        <v>3736.7</v>
      </c>
      <c r="W22" s="1508">
        <v>5186.8</v>
      </c>
      <c r="X22" s="153">
        <v>6028.31</v>
      </c>
      <c r="Y22" s="153">
        <v>5879.6959999999999</v>
      </c>
      <c r="Z22" s="153">
        <v>5907.84</v>
      </c>
      <c r="AA22" s="153">
        <v>5696.4</v>
      </c>
    </row>
    <row r="23" spans="1:27" ht="20.100000000000001" customHeight="1">
      <c r="A23" s="631" t="s">
        <v>604</v>
      </c>
      <c r="B23" s="308"/>
      <c r="C23" s="308"/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309">
        <v>0</v>
      </c>
      <c r="N23" s="309">
        <v>0</v>
      </c>
      <c r="O23" s="310">
        <v>0</v>
      </c>
      <c r="P23" s="310">
        <v>0</v>
      </c>
      <c r="Q23" s="310">
        <v>0</v>
      </c>
      <c r="R23" s="310">
        <v>0</v>
      </c>
      <c r="S23" s="310">
        <v>0</v>
      </c>
      <c r="T23" s="1289">
        <v>0</v>
      </c>
      <c r="U23" s="153">
        <v>0</v>
      </c>
      <c r="V23" s="153">
        <v>0</v>
      </c>
      <c r="W23" s="1508">
        <v>0</v>
      </c>
      <c r="X23" s="153">
        <v>0</v>
      </c>
      <c r="Y23" s="153">
        <v>0</v>
      </c>
      <c r="Z23" s="153">
        <v>0</v>
      </c>
      <c r="AA23" s="153">
        <v>0</v>
      </c>
    </row>
    <row r="24" spans="1:27" ht="20.100000000000001" customHeight="1">
      <c r="A24" s="631" t="s">
        <v>605</v>
      </c>
      <c r="B24" s="308"/>
      <c r="C24" s="308"/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309">
        <v>883.9</v>
      </c>
      <c r="N24" s="309">
        <v>825.4</v>
      </c>
      <c r="O24" s="310">
        <v>415.6</v>
      </c>
      <c r="P24" s="310">
        <v>0</v>
      </c>
      <c r="Q24" s="310">
        <v>0</v>
      </c>
      <c r="R24" s="310">
        <v>0</v>
      </c>
      <c r="S24" s="310">
        <v>1350</v>
      </c>
      <c r="T24" s="1289">
        <v>1317.4</v>
      </c>
      <c r="U24" s="153">
        <v>1312.8</v>
      </c>
      <c r="V24" s="153">
        <v>3736.7</v>
      </c>
      <c r="W24" s="1508">
        <v>5186.8</v>
      </c>
      <c r="X24" s="153">
        <v>6028.31</v>
      </c>
      <c r="Y24" s="153">
        <v>5879.6959999999999</v>
      </c>
      <c r="Z24" s="153">
        <v>5907.84</v>
      </c>
      <c r="AA24" s="153">
        <v>5696.4</v>
      </c>
    </row>
    <row r="25" spans="1:27" ht="11.25" customHeight="1">
      <c r="A25" s="630" t="s">
        <v>8</v>
      </c>
      <c r="B25" s="312"/>
      <c r="C25" s="312"/>
      <c r="D25" s="64"/>
      <c r="E25" s="64"/>
      <c r="F25" s="64"/>
      <c r="G25" s="64"/>
      <c r="H25" s="64"/>
      <c r="I25" s="64"/>
      <c r="J25" s="64"/>
      <c r="K25" s="64"/>
      <c r="L25" s="309"/>
      <c r="M25" s="309"/>
      <c r="N25" s="309" t="s">
        <v>8</v>
      </c>
      <c r="O25" s="310" t="s">
        <v>8</v>
      </c>
      <c r="P25" s="310" t="s">
        <v>8</v>
      </c>
      <c r="Q25" s="310" t="s">
        <v>8</v>
      </c>
      <c r="R25" s="310" t="s">
        <v>8</v>
      </c>
      <c r="S25" s="310" t="s">
        <v>8</v>
      </c>
      <c r="T25" s="1289" t="s">
        <v>8</v>
      </c>
      <c r="U25" s="153" t="s">
        <v>8</v>
      </c>
      <c r="V25" s="153" t="s">
        <v>8</v>
      </c>
      <c r="W25" s="1508" t="s">
        <v>8</v>
      </c>
      <c r="X25" s="153" t="s">
        <v>8</v>
      </c>
      <c r="Y25" s="153" t="s">
        <v>8</v>
      </c>
      <c r="Z25" s="153" t="s">
        <v>8</v>
      </c>
      <c r="AA25" s="153" t="s">
        <v>8</v>
      </c>
    </row>
    <row r="26" spans="1:27" ht="20.100000000000001" customHeight="1">
      <c r="A26" s="630" t="s">
        <v>606</v>
      </c>
      <c r="B26" s="308">
        <v>138.69999999999999</v>
      </c>
      <c r="C26" s="308">
        <v>2308.1</v>
      </c>
      <c r="D26" s="64">
        <v>471.07499999999999</v>
      </c>
      <c r="E26" s="64">
        <v>2522.2220000000002</v>
      </c>
      <c r="F26" s="64">
        <v>3082</v>
      </c>
      <c r="G26" s="64">
        <v>2145.9</v>
      </c>
      <c r="H26" s="64">
        <v>3013.7</v>
      </c>
      <c r="I26" s="64">
        <v>6399.1</v>
      </c>
      <c r="J26" s="64">
        <v>9085.4</v>
      </c>
      <c r="K26" s="64">
        <v>13171.3</v>
      </c>
      <c r="L26" s="64">
        <v>18384.099999999999</v>
      </c>
      <c r="M26" s="309">
        <v>12663.3</v>
      </c>
      <c r="N26" s="309">
        <v>20183.099999999999</v>
      </c>
      <c r="O26" s="310">
        <v>51827.1</v>
      </c>
      <c r="P26" s="310">
        <v>86569.275999999998</v>
      </c>
      <c r="Q26" s="310">
        <v>155487.788</v>
      </c>
      <c r="R26" s="310">
        <v>2150.39</v>
      </c>
      <c r="S26" s="310">
        <v>8767.1420000000016</v>
      </c>
      <c r="T26" s="1289">
        <v>43044.5</v>
      </c>
      <c r="U26" s="153">
        <v>39268.800000000003</v>
      </c>
      <c r="V26" s="153">
        <v>9949.7000000000007</v>
      </c>
      <c r="W26" s="1508">
        <v>10807.4</v>
      </c>
      <c r="X26" s="153">
        <v>28296.980000000003</v>
      </c>
      <c r="Y26" s="153">
        <v>56315.606000000007</v>
      </c>
      <c r="Z26" s="153">
        <v>11001.33</v>
      </c>
      <c r="AA26" s="153">
        <v>2549.4520000000002</v>
      </c>
    </row>
    <row r="27" spans="1:27" ht="20.100000000000001" customHeight="1">
      <c r="A27" s="631" t="s">
        <v>607</v>
      </c>
      <c r="B27" s="308">
        <v>0</v>
      </c>
      <c r="C27" s="308">
        <v>232</v>
      </c>
      <c r="D27" s="64">
        <v>0</v>
      </c>
      <c r="E27" s="64">
        <v>179.626</v>
      </c>
      <c r="F27" s="64">
        <v>115</v>
      </c>
      <c r="G27" s="64">
        <v>147.69999999999999</v>
      </c>
      <c r="H27" s="64">
        <v>390</v>
      </c>
      <c r="I27" s="64">
        <v>418</v>
      </c>
      <c r="J27" s="64">
        <v>1887</v>
      </c>
      <c r="K27" s="64">
        <v>1841.6</v>
      </c>
      <c r="L27" s="64">
        <v>5421.9</v>
      </c>
      <c r="M27" s="168">
        <v>4681.5</v>
      </c>
      <c r="N27" s="168">
        <v>2206.4</v>
      </c>
      <c r="O27" s="310">
        <v>1.8</v>
      </c>
      <c r="P27" s="310">
        <v>7000</v>
      </c>
      <c r="Q27" s="310">
        <v>20121.925999999999</v>
      </c>
      <c r="R27" s="310">
        <v>0</v>
      </c>
      <c r="S27" s="310">
        <v>6700</v>
      </c>
      <c r="T27" s="1289">
        <v>31050</v>
      </c>
      <c r="U27" s="153">
        <v>18700</v>
      </c>
      <c r="V27" s="153">
        <v>0</v>
      </c>
      <c r="W27" s="1508">
        <v>10751.9</v>
      </c>
      <c r="X27" s="153">
        <v>27098.63</v>
      </c>
      <c r="Y27" s="153">
        <v>45000</v>
      </c>
      <c r="Z27" s="153">
        <v>10628</v>
      </c>
      <c r="AA27" s="153">
        <v>250</v>
      </c>
    </row>
    <row r="28" spans="1:27" ht="20.100000000000001" customHeight="1">
      <c r="A28" s="631" t="s">
        <v>608</v>
      </c>
      <c r="B28" s="308"/>
      <c r="C28" s="308"/>
      <c r="D28" s="64">
        <v>11</v>
      </c>
      <c r="E28" s="64">
        <v>1583.8050000000001</v>
      </c>
      <c r="F28" s="64">
        <v>78</v>
      </c>
      <c r="G28" s="64">
        <v>0</v>
      </c>
      <c r="H28" s="64">
        <v>330</v>
      </c>
      <c r="I28" s="64">
        <v>1324</v>
      </c>
      <c r="J28" s="64">
        <v>1450</v>
      </c>
      <c r="K28" s="64">
        <v>0</v>
      </c>
      <c r="L28" s="64">
        <v>707.2</v>
      </c>
      <c r="M28" s="168">
        <v>1457.2</v>
      </c>
      <c r="N28" s="168">
        <v>0</v>
      </c>
      <c r="O28" s="310">
        <v>1000</v>
      </c>
      <c r="P28" s="310">
        <v>0</v>
      </c>
      <c r="Q28" s="310">
        <v>5601.18</v>
      </c>
      <c r="R28" s="310">
        <v>0</v>
      </c>
      <c r="S28" s="310">
        <v>500</v>
      </c>
      <c r="T28" s="1289">
        <v>500</v>
      </c>
      <c r="U28" s="153">
        <v>0</v>
      </c>
      <c r="V28" s="153">
        <v>0</v>
      </c>
      <c r="W28" s="1508">
        <v>0</v>
      </c>
      <c r="X28" s="153">
        <v>20</v>
      </c>
      <c r="Y28" s="153">
        <v>1000</v>
      </c>
      <c r="Z28" s="153">
        <v>0</v>
      </c>
      <c r="AA28" s="153">
        <v>0</v>
      </c>
    </row>
    <row r="29" spans="1:27" ht="20.100000000000001" customHeight="1">
      <c r="A29" s="631" t="s">
        <v>609</v>
      </c>
      <c r="B29" s="308"/>
      <c r="C29" s="308"/>
      <c r="D29" s="64">
        <v>460.07499999999999</v>
      </c>
      <c r="E29" s="64">
        <v>693.79100000000005</v>
      </c>
      <c r="F29" s="64">
        <v>2789</v>
      </c>
      <c r="G29" s="64">
        <v>1998.2</v>
      </c>
      <c r="H29" s="64">
        <v>2293.6999999999998</v>
      </c>
      <c r="I29" s="64">
        <v>4657.1000000000004</v>
      </c>
      <c r="J29" s="64">
        <v>5748.4</v>
      </c>
      <c r="K29" s="64">
        <v>10407.9</v>
      </c>
      <c r="L29" s="64">
        <v>5421.8</v>
      </c>
      <c r="M29" s="309">
        <v>3238.6</v>
      </c>
      <c r="N29" s="309">
        <v>17976.7</v>
      </c>
      <c r="O29" s="310">
        <v>11886.8</v>
      </c>
      <c r="P29" s="310">
        <v>79569.275999999998</v>
      </c>
      <c r="Q29" s="310">
        <v>129764.682</v>
      </c>
      <c r="R29" s="310">
        <v>2150.39</v>
      </c>
      <c r="S29" s="310">
        <v>1019.897</v>
      </c>
      <c r="T29" s="1289">
        <v>11356.2</v>
      </c>
      <c r="U29" s="153">
        <v>20521.3</v>
      </c>
      <c r="V29" s="153">
        <v>6559.4</v>
      </c>
      <c r="W29" s="1508">
        <v>0</v>
      </c>
      <c r="X29" s="153">
        <v>1076.9000000000001</v>
      </c>
      <c r="Y29" s="153">
        <v>9017.2510000000002</v>
      </c>
      <c r="Z29" s="153">
        <v>73.78</v>
      </c>
      <c r="AA29" s="153">
        <v>1523.778</v>
      </c>
    </row>
    <row r="30" spans="1:27" ht="20.100000000000001" customHeight="1">
      <c r="A30" s="631" t="s">
        <v>610</v>
      </c>
      <c r="B30" s="308">
        <v>138.69999999999999</v>
      </c>
      <c r="C30" s="308">
        <v>2076.1</v>
      </c>
      <c r="D30" s="64">
        <v>410.07499999999999</v>
      </c>
      <c r="E30" s="64">
        <v>555.37</v>
      </c>
      <c r="F30" s="64">
        <v>2789</v>
      </c>
      <c r="G30" s="64">
        <v>1998.2</v>
      </c>
      <c r="H30" s="64">
        <v>2293.6999999999998</v>
      </c>
      <c r="I30" s="64">
        <v>4657.1000000000004</v>
      </c>
      <c r="J30" s="64">
        <v>5748.4</v>
      </c>
      <c r="K30" s="64">
        <v>10407.9</v>
      </c>
      <c r="L30" s="64">
        <v>5421.8</v>
      </c>
      <c r="M30" s="168">
        <v>3238.6</v>
      </c>
      <c r="N30" s="168">
        <v>1221.2</v>
      </c>
      <c r="O30" s="310">
        <v>0</v>
      </c>
      <c r="P30" s="310">
        <v>0</v>
      </c>
      <c r="Q30" s="310">
        <v>0</v>
      </c>
      <c r="R30" s="310">
        <v>0</v>
      </c>
      <c r="S30" s="310">
        <v>0</v>
      </c>
      <c r="T30" s="1289">
        <v>0</v>
      </c>
      <c r="U30" s="153">
        <v>0</v>
      </c>
      <c r="V30" s="153">
        <v>0</v>
      </c>
      <c r="W30" s="1508">
        <v>0</v>
      </c>
      <c r="X30" s="153">
        <v>0</v>
      </c>
      <c r="Y30" s="153">
        <v>0</v>
      </c>
      <c r="Z30" s="153">
        <v>0</v>
      </c>
      <c r="AA30" s="153">
        <v>0</v>
      </c>
    </row>
    <row r="31" spans="1:27" ht="20.100000000000001" customHeight="1">
      <c r="A31" s="631" t="s">
        <v>611</v>
      </c>
      <c r="B31" s="308"/>
      <c r="C31" s="308"/>
      <c r="D31" s="64">
        <v>50</v>
      </c>
      <c r="E31" s="168" t="s">
        <v>50</v>
      </c>
      <c r="F31" s="168" t="s">
        <v>50</v>
      </c>
      <c r="G31" s="168" t="s">
        <v>50</v>
      </c>
      <c r="H31" s="168" t="s">
        <v>50</v>
      </c>
      <c r="I31" s="168" t="s">
        <v>50</v>
      </c>
      <c r="J31" s="168" t="s">
        <v>50</v>
      </c>
      <c r="K31" s="168" t="s">
        <v>50</v>
      </c>
      <c r="L31" s="309"/>
      <c r="M31" s="309">
        <v>0</v>
      </c>
      <c r="N31" s="309">
        <v>0</v>
      </c>
      <c r="O31" s="310">
        <v>0</v>
      </c>
      <c r="P31" s="310">
        <v>0</v>
      </c>
      <c r="Q31" s="310">
        <v>0</v>
      </c>
      <c r="R31" s="310">
        <v>0</v>
      </c>
      <c r="S31" s="310">
        <v>0</v>
      </c>
      <c r="T31" s="1289">
        <v>0</v>
      </c>
      <c r="U31" s="153">
        <v>0</v>
      </c>
      <c r="V31" s="153">
        <v>0</v>
      </c>
      <c r="W31" s="1508">
        <v>0</v>
      </c>
      <c r="X31" s="153">
        <v>0</v>
      </c>
      <c r="Y31" s="153">
        <v>0</v>
      </c>
      <c r="Z31" s="153">
        <v>0</v>
      </c>
      <c r="AA31" s="153">
        <v>0</v>
      </c>
    </row>
    <row r="32" spans="1:27" ht="20.100000000000001" customHeight="1">
      <c r="A32" s="631" t="s">
        <v>612</v>
      </c>
      <c r="B32" s="308"/>
      <c r="C32" s="308"/>
      <c r="D32" s="64">
        <v>0</v>
      </c>
      <c r="E32" s="168" t="s">
        <v>50</v>
      </c>
      <c r="F32" s="168" t="s">
        <v>50</v>
      </c>
      <c r="G32" s="168" t="s">
        <v>50</v>
      </c>
      <c r="H32" s="168" t="s">
        <v>50</v>
      </c>
      <c r="I32" s="168" t="s">
        <v>50</v>
      </c>
      <c r="J32" s="168" t="s">
        <v>50</v>
      </c>
      <c r="K32" s="168" t="s">
        <v>50</v>
      </c>
      <c r="L32" s="168" t="s">
        <v>50</v>
      </c>
      <c r="M32" s="309">
        <v>0</v>
      </c>
      <c r="N32" s="309">
        <v>0</v>
      </c>
      <c r="O32" s="310">
        <v>0</v>
      </c>
      <c r="P32" s="310">
        <v>0</v>
      </c>
      <c r="Q32" s="310">
        <v>0</v>
      </c>
      <c r="R32" s="310">
        <v>0</v>
      </c>
      <c r="S32" s="310">
        <v>0</v>
      </c>
      <c r="T32" s="1289">
        <v>0</v>
      </c>
      <c r="U32" s="153">
        <v>0</v>
      </c>
      <c r="V32" s="153">
        <v>0</v>
      </c>
      <c r="W32" s="1508">
        <v>0</v>
      </c>
      <c r="X32" s="153">
        <v>0</v>
      </c>
      <c r="Y32" s="153">
        <v>0</v>
      </c>
      <c r="Z32" s="153">
        <v>0</v>
      </c>
      <c r="AA32" s="153">
        <v>0</v>
      </c>
    </row>
    <row r="33" spans="1:27" ht="20.100000000000001" customHeight="1">
      <c r="A33" s="631" t="s">
        <v>613</v>
      </c>
      <c r="B33" s="308"/>
      <c r="C33" s="308"/>
      <c r="D33" s="64">
        <v>0</v>
      </c>
      <c r="E33" s="64">
        <v>138.42099999999999</v>
      </c>
      <c r="F33" s="64">
        <v>0</v>
      </c>
      <c r="G33" s="168" t="s">
        <v>50</v>
      </c>
      <c r="H33" s="168" t="s">
        <v>50</v>
      </c>
      <c r="I33" s="168" t="s">
        <v>50</v>
      </c>
      <c r="J33" s="168" t="s">
        <v>50</v>
      </c>
      <c r="K33" s="168" t="s">
        <v>50</v>
      </c>
      <c r="L33" s="168" t="s">
        <v>50</v>
      </c>
      <c r="M33" s="309">
        <v>0</v>
      </c>
      <c r="N33" s="309">
        <v>0</v>
      </c>
      <c r="O33" s="310">
        <v>0</v>
      </c>
      <c r="P33" s="310">
        <v>0</v>
      </c>
      <c r="Q33" s="310">
        <v>0</v>
      </c>
      <c r="R33" s="310">
        <v>0</v>
      </c>
      <c r="S33" s="310">
        <v>0</v>
      </c>
      <c r="T33" s="1289">
        <v>0</v>
      </c>
      <c r="U33" s="153">
        <v>0</v>
      </c>
      <c r="V33" s="153">
        <v>0</v>
      </c>
      <c r="W33" s="1508">
        <v>0</v>
      </c>
      <c r="X33" s="153">
        <v>0</v>
      </c>
      <c r="Y33" s="153">
        <v>0</v>
      </c>
      <c r="Z33" s="153">
        <v>0</v>
      </c>
      <c r="AA33" s="153">
        <v>0</v>
      </c>
    </row>
    <row r="34" spans="1:27" ht="20.100000000000001" customHeight="1">
      <c r="A34" s="631" t="s">
        <v>614</v>
      </c>
      <c r="B34" s="308"/>
      <c r="C34" s="308"/>
      <c r="D34" s="64">
        <v>0</v>
      </c>
      <c r="E34" s="64">
        <v>65</v>
      </c>
      <c r="F34" s="64">
        <v>100</v>
      </c>
      <c r="G34" s="168" t="s">
        <v>50</v>
      </c>
      <c r="H34" s="168" t="s">
        <v>50</v>
      </c>
      <c r="I34" s="168" t="s">
        <v>50</v>
      </c>
      <c r="J34" s="168" t="s">
        <v>50</v>
      </c>
      <c r="K34" s="168" t="s">
        <v>50</v>
      </c>
      <c r="L34" s="309">
        <v>4105.1000000000004</v>
      </c>
      <c r="M34" s="309">
        <v>0.2</v>
      </c>
      <c r="N34" s="309">
        <v>0</v>
      </c>
      <c r="O34" s="310">
        <v>38938.5</v>
      </c>
      <c r="P34" s="310">
        <v>0</v>
      </c>
      <c r="Q34" s="310">
        <v>0</v>
      </c>
      <c r="R34" s="310">
        <v>0</v>
      </c>
      <c r="S34" s="310">
        <v>547.245</v>
      </c>
      <c r="T34" s="1289">
        <v>138.30000000000001</v>
      </c>
      <c r="U34" s="153">
        <v>47.5</v>
      </c>
      <c r="V34" s="153">
        <v>3390.3</v>
      </c>
      <c r="W34" s="1508">
        <v>55.5</v>
      </c>
      <c r="X34" s="153">
        <v>101.45</v>
      </c>
      <c r="Y34" s="153">
        <v>1298.355</v>
      </c>
      <c r="Z34" s="153">
        <v>299.55</v>
      </c>
      <c r="AA34" s="153">
        <v>775.67399999999998</v>
      </c>
    </row>
    <row r="35" spans="1:27" ht="16.5" customHeight="1">
      <c r="A35" s="630"/>
      <c r="B35" s="312"/>
      <c r="C35" s="312"/>
      <c r="D35" s="64"/>
      <c r="E35" s="64"/>
      <c r="F35" s="64"/>
      <c r="G35" s="168"/>
      <c r="H35" s="168"/>
      <c r="I35" s="168"/>
      <c r="J35" s="168"/>
      <c r="K35" s="168"/>
      <c r="L35" s="309"/>
      <c r="M35" s="309"/>
      <c r="N35" s="309"/>
      <c r="O35" s="310"/>
      <c r="P35" s="310"/>
      <c r="Q35" s="310"/>
      <c r="R35" s="310"/>
      <c r="S35" s="310"/>
      <c r="T35" s="1289"/>
      <c r="U35" s="153"/>
      <c r="V35" s="153"/>
      <c r="W35" s="1508"/>
      <c r="X35" s="153"/>
      <c r="Y35" s="153"/>
      <c r="Z35" s="153"/>
      <c r="AA35" s="153"/>
    </row>
    <row r="36" spans="1:27" ht="20.100000000000001" customHeight="1">
      <c r="A36" s="630" t="s">
        <v>521</v>
      </c>
      <c r="B36" s="312"/>
      <c r="C36" s="312"/>
      <c r="D36" s="64">
        <v>251.95</v>
      </c>
      <c r="E36" s="64">
        <v>338.77499999999998</v>
      </c>
      <c r="F36" s="64">
        <v>0.1</v>
      </c>
      <c r="G36" s="168" t="s">
        <v>50</v>
      </c>
      <c r="H36" s="168" t="s">
        <v>50</v>
      </c>
      <c r="I36" s="168" t="s">
        <v>50</v>
      </c>
      <c r="J36" s="168" t="s">
        <v>50</v>
      </c>
      <c r="K36" s="168" t="s">
        <v>50</v>
      </c>
      <c r="L36" s="168" t="s">
        <v>50</v>
      </c>
      <c r="M36" s="309">
        <v>0</v>
      </c>
      <c r="N36" s="309">
        <v>100</v>
      </c>
      <c r="O36" s="310">
        <v>0</v>
      </c>
      <c r="P36" s="310">
        <v>1784.2470000000001</v>
      </c>
      <c r="Q36" s="310">
        <v>0</v>
      </c>
      <c r="R36" s="310">
        <v>0</v>
      </c>
      <c r="S36" s="310">
        <v>0</v>
      </c>
      <c r="T36" s="1289">
        <v>0</v>
      </c>
      <c r="U36" s="153">
        <v>0</v>
      </c>
      <c r="V36" s="153">
        <v>0</v>
      </c>
      <c r="W36" s="1508">
        <v>0</v>
      </c>
      <c r="X36" s="153">
        <v>0</v>
      </c>
      <c r="Y36" s="153">
        <v>0</v>
      </c>
      <c r="Z36" s="153">
        <v>20000</v>
      </c>
      <c r="AA36" s="153">
        <v>0</v>
      </c>
    </row>
    <row r="37" spans="1:27" ht="20.100000000000001" customHeight="1">
      <c r="A37" s="631" t="s">
        <v>615</v>
      </c>
      <c r="B37" s="308"/>
      <c r="C37" s="308"/>
      <c r="D37" s="64">
        <v>251.95</v>
      </c>
      <c r="E37" s="64">
        <v>338.709</v>
      </c>
      <c r="F37" s="64">
        <v>0</v>
      </c>
      <c r="G37" s="168" t="s">
        <v>50</v>
      </c>
      <c r="H37" s="168" t="s">
        <v>50</v>
      </c>
      <c r="I37" s="168" t="s">
        <v>50</v>
      </c>
      <c r="J37" s="168" t="s">
        <v>50</v>
      </c>
      <c r="K37" s="168" t="s">
        <v>50</v>
      </c>
      <c r="L37" s="168" t="s">
        <v>50</v>
      </c>
      <c r="M37" s="309">
        <v>0</v>
      </c>
      <c r="N37" s="309">
        <v>100</v>
      </c>
      <c r="O37" s="310">
        <v>0</v>
      </c>
      <c r="P37" s="310">
        <v>0</v>
      </c>
      <c r="Q37" s="310">
        <v>0</v>
      </c>
      <c r="R37" s="310">
        <v>0</v>
      </c>
      <c r="S37" s="310">
        <v>0</v>
      </c>
      <c r="T37" s="1289">
        <v>0</v>
      </c>
      <c r="U37" s="153">
        <v>0</v>
      </c>
      <c r="V37" s="153">
        <v>0</v>
      </c>
      <c r="W37" s="1508">
        <v>0</v>
      </c>
      <c r="X37" s="153">
        <v>0</v>
      </c>
      <c r="Y37" s="153">
        <v>0</v>
      </c>
      <c r="Z37" s="153">
        <v>0</v>
      </c>
      <c r="AA37" s="153">
        <v>0</v>
      </c>
    </row>
    <row r="38" spans="1:27" ht="20.100000000000001" customHeight="1">
      <c r="A38" s="631" t="s">
        <v>616</v>
      </c>
      <c r="B38" s="308"/>
      <c r="C38" s="308"/>
      <c r="D38" s="64">
        <v>0</v>
      </c>
      <c r="E38" s="64">
        <v>0</v>
      </c>
      <c r="F38" s="64">
        <v>0</v>
      </c>
      <c r="G38" s="168" t="s">
        <v>50</v>
      </c>
      <c r="H38" s="168" t="s">
        <v>50</v>
      </c>
      <c r="I38" s="168" t="s">
        <v>50</v>
      </c>
      <c r="J38" s="168" t="s">
        <v>50</v>
      </c>
      <c r="K38" s="168" t="s">
        <v>50</v>
      </c>
      <c r="L38" s="168" t="s">
        <v>50</v>
      </c>
      <c r="M38" s="309">
        <v>0</v>
      </c>
      <c r="N38" s="309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1289">
        <v>0</v>
      </c>
      <c r="U38" s="153">
        <v>0</v>
      </c>
      <c r="V38" s="153">
        <v>0</v>
      </c>
      <c r="W38" s="1508">
        <v>0</v>
      </c>
      <c r="X38" s="153">
        <v>0</v>
      </c>
      <c r="Y38" s="153">
        <v>0</v>
      </c>
      <c r="Z38" s="153">
        <v>0</v>
      </c>
      <c r="AA38" s="153">
        <v>0</v>
      </c>
    </row>
    <row r="39" spans="1:27" ht="20.100000000000001" customHeight="1">
      <c r="A39" s="631" t="s">
        <v>617</v>
      </c>
      <c r="B39" s="308"/>
      <c r="C39" s="308"/>
      <c r="D39" s="64">
        <v>0</v>
      </c>
      <c r="E39" s="64">
        <v>6.6000000000000003E-2</v>
      </c>
      <c r="F39" s="64">
        <v>0.1</v>
      </c>
      <c r="G39" s="168" t="s">
        <v>50</v>
      </c>
      <c r="H39" s="168" t="s">
        <v>50</v>
      </c>
      <c r="I39" s="168" t="s">
        <v>50</v>
      </c>
      <c r="J39" s="168" t="s">
        <v>50</v>
      </c>
      <c r="K39" s="168" t="s">
        <v>50</v>
      </c>
      <c r="L39" s="168" t="s">
        <v>50</v>
      </c>
      <c r="M39" s="309">
        <v>0</v>
      </c>
      <c r="N39" s="309">
        <v>0</v>
      </c>
      <c r="O39" s="310">
        <v>0</v>
      </c>
      <c r="P39" s="310">
        <v>0</v>
      </c>
      <c r="Q39" s="310">
        <v>0</v>
      </c>
      <c r="R39" s="310">
        <v>0</v>
      </c>
      <c r="S39" s="310">
        <v>0</v>
      </c>
      <c r="T39" s="1289">
        <v>0</v>
      </c>
      <c r="U39" s="153">
        <v>0</v>
      </c>
      <c r="V39" s="153">
        <v>0</v>
      </c>
      <c r="W39" s="1508">
        <v>0</v>
      </c>
      <c r="X39" s="153">
        <v>0</v>
      </c>
      <c r="Y39" s="153">
        <v>0</v>
      </c>
      <c r="Z39" s="153">
        <v>0</v>
      </c>
      <c r="AA39" s="153">
        <v>0</v>
      </c>
    </row>
    <row r="40" spans="1:27" ht="20.100000000000001" customHeight="1">
      <c r="A40" s="631" t="s">
        <v>618</v>
      </c>
      <c r="B40" s="308"/>
      <c r="C40" s="308"/>
      <c r="D40" s="64">
        <v>0</v>
      </c>
      <c r="E40" s="64">
        <v>0</v>
      </c>
      <c r="F40" s="64">
        <v>0</v>
      </c>
      <c r="G40" s="168" t="s">
        <v>50</v>
      </c>
      <c r="H40" s="168" t="s">
        <v>50</v>
      </c>
      <c r="I40" s="168" t="s">
        <v>50</v>
      </c>
      <c r="J40" s="168" t="s">
        <v>50</v>
      </c>
      <c r="K40" s="168" t="s">
        <v>50</v>
      </c>
      <c r="L40" s="168" t="s">
        <v>50</v>
      </c>
      <c r="M40" s="309">
        <v>0</v>
      </c>
      <c r="N40" s="309">
        <v>0</v>
      </c>
      <c r="O40" s="310">
        <v>0</v>
      </c>
      <c r="P40" s="310">
        <v>0</v>
      </c>
      <c r="Q40" s="310">
        <v>0</v>
      </c>
      <c r="R40" s="310">
        <v>0</v>
      </c>
      <c r="S40" s="310">
        <v>0</v>
      </c>
      <c r="T40" s="1289">
        <v>0</v>
      </c>
      <c r="U40" s="153">
        <v>0</v>
      </c>
      <c r="V40" s="153">
        <v>0</v>
      </c>
      <c r="W40" s="1508">
        <v>0</v>
      </c>
      <c r="X40" s="153">
        <v>0</v>
      </c>
      <c r="Y40" s="153">
        <v>0</v>
      </c>
      <c r="Z40" s="153">
        <v>0</v>
      </c>
      <c r="AA40" s="153">
        <v>0</v>
      </c>
    </row>
    <row r="41" spans="1:27" ht="20.100000000000001" customHeight="1">
      <c r="A41" s="631" t="s">
        <v>619</v>
      </c>
      <c r="B41" s="308"/>
      <c r="C41" s="308"/>
      <c r="D41" s="64">
        <v>0</v>
      </c>
      <c r="E41" s="64">
        <v>6.6000000000000003E-2</v>
      </c>
      <c r="F41" s="64">
        <v>0</v>
      </c>
      <c r="G41" s="168" t="s">
        <v>50</v>
      </c>
      <c r="H41" s="168" t="s">
        <v>50</v>
      </c>
      <c r="I41" s="168" t="s">
        <v>50</v>
      </c>
      <c r="J41" s="168" t="s">
        <v>50</v>
      </c>
      <c r="K41" s="168" t="s">
        <v>50</v>
      </c>
      <c r="L41" s="168" t="s">
        <v>50</v>
      </c>
      <c r="M41" s="309">
        <v>0</v>
      </c>
      <c r="N41" s="309">
        <v>0</v>
      </c>
      <c r="O41" s="310">
        <v>0</v>
      </c>
      <c r="P41" s="310">
        <v>0</v>
      </c>
      <c r="Q41" s="310">
        <v>0</v>
      </c>
      <c r="R41" s="310">
        <v>0</v>
      </c>
      <c r="S41" s="310">
        <v>0</v>
      </c>
      <c r="T41" s="1289">
        <v>0</v>
      </c>
      <c r="U41" s="153">
        <v>0</v>
      </c>
      <c r="V41" s="153">
        <v>0</v>
      </c>
      <c r="W41" s="1508">
        <v>0</v>
      </c>
      <c r="X41" s="153">
        <v>0</v>
      </c>
      <c r="Y41" s="153">
        <v>0</v>
      </c>
      <c r="Z41" s="153">
        <v>0</v>
      </c>
      <c r="AA41" s="153">
        <v>0</v>
      </c>
    </row>
    <row r="42" spans="1:27" ht="20.100000000000001" customHeight="1">
      <c r="A42" s="631" t="s">
        <v>620</v>
      </c>
      <c r="B42" s="308"/>
      <c r="C42" s="308"/>
      <c r="D42" s="64">
        <v>0</v>
      </c>
      <c r="E42" s="168" t="s">
        <v>50</v>
      </c>
      <c r="F42" s="64">
        <v>0.1</v>
      </c>
      <c r="G42" s="168" t="s">
        <v>50</v>
      </c>
      <c r="H42" s="168" t="s">
        <v>50</v>
      </c>
      <c r="I42" s="168" t="s">
        <v>50</v>
      </c>
      <c r="J42" s="168" t="s">
        <v>50</v>
      </c>
      <c r="K42" s="168" t="s">
        <v>50</v>
      </c>
      <c r="L42" s="168" t="s">
        <v>50</v>
      </c>
      <c r="M42" s="309">
        <v>0</v>
      </c>
      <c r="N42" s="309">
        <v>0</v>
      </c>
      <c r="O42" s="310">
        <v>0</v>
      </c>
      <c r="P42" s="313">
        <v>1784.2470000000001</v>
      </c>
      <c r="Q42" s="313">
        <v>0</v>
      </c>
      <c r="R42" s="310">
        <v>0</v>
      </c>
      <c r="S42" s="310">
        <v>0</v>
      </c>
      <c r="T42" s="1289">
        <v>0</v>
      </c>
      <c r="U42" s="153">
        <v>0</v>
      </c>
      <c r="V42" s="153">
        <v>0</v>
      </c>
      <c r="W42" s="1508">
        <v>0</v>
      </c>
      <c r="X42" s="153">
        <v>0</v>
      </c>
      <c r="Y42" s="153">
        <v>0</v>
      </c>
      <c r="Z42" s="153">
        <v>20000</v>
      </c>
      <c r="AA42" s="153">
        <v>0</v>
      </c>
    </row>
    <row r="43" spans="1:27" ht="14.25" customHeight="1">
      <c r="A43" s="630"/>
      <c r="B43" s="312"/>
      <c r="C43" s="312"/>
      <c r="D43" s="64"/>
      <c r="E43" s="64"/>
      <c r="F43" s="64"/>
      <c r="G43" s="64"/>
      <c r="H43" s="64"/>
      <c r="I43" s="64"/>
      <c r="J43" s="64"/>
      <c r="K43" s="64"/>
      <c r="L43" s="309"/>
      <c r="M43" s="309"/>
      <c r="N43" s="309" t="s">
        <v>8</v>
      </c>
      <c r="O43" s="310" t="s">
        <v>8</v>
      </c>
      <c r="P43" s="310" t="s">
        <v>8</v>
      </c>
      <c r="Q43" s="310" t="s">
        <v>8</v>
      </c>
      <c r="R43" s="310" t="s">
        <v>8</v>
      </c>
      <c r="S43" s="310" t="s">
        <v>8</v>
      </c>
      <c r="T43" s="1289" t="s">
        <v>8</v>
      </c>
      <c r="U43" s="153" t="s">
        <v>8</v>
      </c>
      <c r="V43" s="153" t="s">
        <v>8</v>
      </c>
      <c r="W43" s="1508" t="s">
        <v>8</v>
      </c>
      <c r="X43" s="153" t="s">
        <v>8</v>
      </c>
      <c r="Y43" s="153" t="s">
        <v>8</v>
      </c>
      <c r="Z43" s="153" t="s">
        <v>8</v>
      </c>
      <c r="AA43" s="153" t="s">
        <v>8</v>
      </c>
    </row>
    <row r="44" spans="1:27" ht="20.100000000000001" customHeight="1">
      <c r="A44" s="630" t="s">
        <v>621</v>
      </c>
      <c r="B44" s="312"/>
      <c r="C44" s="312"/>
      <c r="D44" s="64">
        <v>915.83299999999997</v>
      </c>
      <c r="E44" s="64">
        <v>1890.711</v>
      </c>
      <c r="F44" s="64">
        <v>1777.6</v>
      </c>
      <c r="G44" s="64">
        <v>1442.2</v>
      </c>
      <c r="H44" s="64">
        <v>1854.3</v>
      </c>
      <c r="I44" s="64">
        <v>5723.2</v>
      </c>
      <c r="J44" s="64">
        <v>4811</v>
      </c>
      <c r="K44" s="64">
        <v>5036.7</v>
      </c>
      <c r="L44" s="64">
        <v>3391.9</v>
      </c>
      <c r="M44" s="309">
        <v>6249.1</v>
      </c>
      <c r="N44" s="309">
        <v>6976.9</v>
      </c>
      <c r="O44" s="310">
        <v>20348.7</v>
      </c>
      <c r="P44" s="310">
        <v>21102.453000000001</v>
      </c>
      <c r="Q44" s="310">
        <v>23057.707999999999</v>
      </c>
      <c r="R44" s="310">
        <v>88269.066000000006</v>
      </c>
      <c r="S44" s="310">
        <v>60375.600000000006</v>
      </c>
      <c r="T44" s="1289">
        <v>66414</v>
      </c>
      <c r="U44" s="153">
        <v>77537</v>
      </c>
      <c r="V44" s="153">
        <v>81623.900000000009</v>
      </c>
      <c r="W44" s="1508">
        <v>35048.400000000001</v>
      </c>
      <c r="X44" s="153">
        <v>37522.370000000003</v>
      </c>
      <c r="Y44" s="153">
        <v>40798.278000000006</v>
      </c>
      <c r="Z44" s="153">
        <v>52863.33</v>
      </c>
      <c r="AA44" s="153">
        <v>35834.555</v>
      </c>
    </row>
    <row r="45" spans="1:27" ht="20.100000000000001" customHeight="1">
      <c r="A45" s="631" t="s">
        <v>622</v>
      </c>
      <c r="B45" s="308"/>
      <c r="C45" s="308"/>
      <c r="D45" s="64">
        <v>915.83299999999997</v>
      </c>
      <c r="E45" s="64">
        <v>1865.711</v>
      </c>
      <c r="F45" s="64">
        <v>1580</v>
      </c>
      <c r="G45" s="64">
        <v>1237.9000000000001</v>
      </c>
      <c r="H45" s="64">
        <v>1854.3</v>
      </c>
      <c r="I45" s="64">
        <v>5723.2</v>
      </c>
      <c r="J45" s="64">
        <v>2448.3000000000002</v>
      </c>
      <c r="K45" s="64">
        <v>5036.7</v>
      </c>
      <c r="L45" s="64">
        <v>3073.9</v>
      </c>
      <c r="M45" s="168">
        <v>5752.9</v>
      </c>
      <c r="N45" s="168">
        <v>6351.3</v>
      </c>
      <c r="O45" s="310">
        <v>18791.2</v>
      </c>
      <c r="P45" s="310">
        <v>15835.235000000001</v>
      </c>
      <c r="Q45" s="310">
        <v>17529.317999999999</v>
      </c>
      <c r="R45" s="310">
        <v>67770.248999999996</v>
      </c>
      <c r="S45" s="310">
        <v>40134.5</v>
      </c>
      <c r="T45" s="1289">
        <v>43514.5</v>
      </c>
      <c r="U45" s="153">
        <v>54370.400000000001</v>
      </c>
      <c r="V45" s="153">
        <v>56853.1</v>
      </c>
      <c r="W45" s="1508">
        <v>12553.2</v>
      </c>
      <c r="X45" s="153">
        <v>11647.11</v>
      </c>
      <c r="Y45" s="153">
        <v>13899.909</v>
      </c>
      <c r="Z45" s="153">
        <v>27742.95</v>
      </c>
      <c r="AA45" s="153">
        <v>12992.436</v>
      </c>
    </row>
    <row r="46" spans="1:27" ht="20.100000000000001" customHeight="1">
      <c r="A46" s="631" t="s">
        <v>623</v>
      </c>
      <c r="B46" s="308"/>
      <c r="C46" s="308"/>
      <c r="D46" s="64">
        <v>0</v>
      </c>
      <c r="E46" s="64">
        <v>25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313.60000000000002</v>
      </c>
      <c r="M46" s="309">
        <v>491.9</v>
      </c>
      <c r="N46" s="309">
        <v>625.6</v>
      </c>
      <c r="O46" s="310">
        <v>1557.5</v>
      </c>
      <c r="P46" s="310">
        <v>5267.2179999999998</v>
      </c>
      <c r="Q46" s="310">
        <v>4794.2920000000004</v>
      </c>
      <c r="R46" s="310">
        <v>20863.865000000002</v>
      </c>
      <c r="S46" s="310">
        <v>19200.8</v>
      </c>
      <c r="T46" s="1289">
        <v>21040.5</v>
      </c>
      <c r="U46" s="153">
        <v>21167.8</v>
      </c>
      <c r="V46" s="153">
        <v>20550.7</v>
      </c>
      <c r="W46" s="1508">
        <v>17899</v>
      </c>
      <c r="X46" s="153">
        <v>17655.84</v>
      </c>
      <c r="Y46" s="153">
        <v>16977.562000000002</v>
      </c>
      <c r="Z46" s="153">
        <v>15138.27</v>
      </c>
      <c r="AA46" s="153">
        <v>14685.803</v>
      </c>
    </row>
    <row r="47" spans="1:27">
      <c r="A47" s="631" t="s">
        <v>624</v>
      </c>
      <c r="B47" s="308"/>
      <c r="C47" s="308"/>
      <c r="D47" s="64">
        <v>0</v>
      </c>
      <c r="E47" s="64">
        <v>0</v>
      </c>
      <c r="F47" s="64">
        <v>197.6</v>
      </c>
      <c r="G47" s="64">
        <v>204.3</v>
      </c>
      <c r="H47" s="64">
        <v>0</v>
      </c>
      <c r="I47" s="64">
        <v>0</v>
      </c>
      <c r="J47" s="64">
        <v>2362.6999999999998</v>
      </c>
      <c r="K47" s="64">
        <v>0</v>
      </c>
      <c r="L47" s="309">
        <v>4.4000000000000004</v>
      </c>
      <c r="M47" s="309">
        <v>4.3</v>
      </c>
      <c r="N47" s="309">
        <v>0</v>
      </c>
      <c r="O47" s="310">
        <v>0</v>
      </c>
      <c r="P47" s="310">
        <v>0</v>
      </c>
      <c r="Q47" s="310">
        <v>734.09799999999996</v>
      </c>
      <c r="R47" s="310">
        <v>-365.04800000000012</v>
      </c>
      <c r="S47" s="310">
        <v>1040.3</v>
      </c>
      <c r="T47" s="1289">
        <v>1859</v>
      </c>
      <c r="U47" s="153">
        <v>1998.8</v>
      </c>
      <c r="V47" s="153">
        <v>4220.1000000000004</v>
      </c>
      <c r="W47" s="1508">
        <v>4596.2</v>
      </c>
      <c r="X47" s="153">
        <v>8219.42</v>
      </c>
      <c r="Y47" s="153">
        <v>9920.8070000000007</v>
      </c>
      <c r="Z47" s="153">
        <v>9982.11</v>
      </c>
      <c r="AA47" s="153">
        <v>8156.3159999999998</v>
      </c>
    </row>
    <row r="48" spans="1:27">
      <c r="A48" s="630"/>
      <c r="B48" s="312"/>
      <c r="C48" s="312"/>
      <c r="D48" s="64"/>
      <c r="E48" s="64"/>
      <c r="F48" s="64"/>
      <c r="G48" s="64"/>
      <c r="H48" s="64"/>
      <c r="I48" s="64"/>
      <c r="J48" s="64"/>
      <c r="K48" s="64"/>
      <c r="L48" s="64"/>
      <c r="M48" s="636"/>
      <c r="N48" s="636"/>
      <c r="O48" s="313"/>
      <c r="P48" s="313"/>
      <c r="Q48" s="313"/>
      <c r="R48" s="313"/>
      <c r="S48" s="313"/>
      <c r="T48" s="1509"/>
      <c r="U48" s="154"/>
      <c r="V48" s="154"/>
      <c r="W48" s="1510"/>
      <c r="X48" s="154">
        <v>0</v>
      </c>
      <c r="Y48" s="154">
        <v>0</v>
      </c>
      <c r="Z48" s="154">
        <v>0</v>
      </c>
      <c r="AA48" s="154">
        <v>0</v>
      </c>
    </row>
    <row r="49" spans="1:27" ht="20.100000000000001" customHeight="1">
      <c r="A49" s="630" t="s">
        <v>625</v>
      </c>
      <c r="B49" s="308">
        <v>103.5</v>
      </c>
      <c r="C49" s="308">
        <v>98.4</v>
      </c>
      <c r="D49" s="64">
        <v>89.284000000000006</v>
      </c>
      <c r="E49" s="64">
        <v>207.90299999999999</v>
      </c>
      <c r="F49" s="64">
        <v>335.7</v>
      </c>
      <c r="G49" s="64">
        <v>399</v>
      </c>
      <c r="H49" s="64">
        <v>567.4</v>
      </c>
      <c r="I49" s="64">
        <v>1801.8</v>
      </c>
      <c r="J49" s="64">
        <v>2738.7</v>
      </c>
      <c r="K49" s="64">
        <v>5122.7</v>
      </c>
      <c r="L49" s="64">
        <v>3137.4</v>
      </c>
      <c r="M49" s="168">
        <v>4587.6000000000004</v>
      </c>
      <c r="N49" s="168">
        <v>9868.5</v>
      </c>
      <c r="O49" s="310">
        <v>9175.4</v>
      </c>
      <c r="P49" s="310">
        <v>9038.009</v>
      </c>
      <c r="Q49" s="310">
        <v>13400.996999999999</v>
      </c>
      <c r="R49" s="310">
        <v>22250.081999999999</v>
      </c>
      <c r="S49" s="310">
        <v>23745.4</v>
      </c>
      <c r="T49" s="1289">
        <v>28231.3</v>
      </c>
      <c r="U49" s="153">
        <v>29746</v>
      </c>
      <c r="V49" s="153">
        <v>42591.7</v>
      </c>
      <c r="W49" s="1508">
        <v>42436.2</v>
      </c>
      <c r="X49" s="153">
        <v>69422.89</v>
      </c>
      <c r="Y49" s="153">
        <v>23827.363000000001</v>
      </c>
      <c r="Z49" s="153">
        <v>28838.46</v>
      </c>
      <c r="AA49" s="153">
        <v>26120.995999999999</v>
      </c>
    </row>
    <row r="50" spans="1:27" ht="11.25" customHeight="1">
      <c r="A50" s="630"/>
      <c r="B50" s="312"/>
      <c r="C50" s="312"/>
      <c r="D50" s="64"/>
      <c r="E50" s="64"/>
      <c r="F50" s="64"/>
      <c r="G50" s="64"/>
      <c r="H50" s="64"/>
      <c r="I50" s="64"/>
      <c r="J50" s="64"/>
      <c r="K50" s="64"/>
      <c r="L50" s="64"/>
      <c r="M50" s="309"/>
      <c r="N50" s="309" t="s">
        <v>8</v>
      </c>
      <c r="O50" s="310" t="s">
        <v>8</v>
      </c>
      <c r="P50" s="310" t="s">
        <v>8</v>
      </c>
      <c r="Q50" s="310" t="s">
        <v>8</v>
      </c>
      <c r="R50" s="310" t="s">
        <v>8</v>
      </c>
      <c r="S50" s="310" t="s">
        <v>8</v>
      </c>
      <c r="T50" s="1289" t="s">
        <v>8</v>
      </c>
      <c r="U50" s="153"/>
      <c r="V50" s="153" t="s">
        <v>8</v>
      </c>
      <c r="W50" s="1508" t="s">
        <v>8</v>
      </c>
      <c r="X50" s="153" t="s">
        <v>8</v>
      </c>
      <c r="Y50" s="153" t="s">
        <v>8</v>
      </c>
      <c r="Z50" s="153" t="s">
        <v>8</v>
      </c>
      <c r="AA50" s="153" t="s">
        <v>8</v>
      </c>
    </row>
    <row r="51" spans="1:27" ht="20.100000000000001" customHeight="1">
      <c r="A51" s="630" t="s">
        <v>626</v>
      </c>
      <c r="B51" s="312"/>
      <c r="C51" s="312"/>
      <c r="D51" s="64">
        <v>79.742000000000004</v>
      </c>
      <c r="E51" s="64">
        <v>135.703</v>
      </c>
      <c r="F51" s="64">
        <v>174.8</v>
      </c>
      <c r="G51" s="64">
        <v>214.9</v>
      </c>
      <c r="H51" s="64">
        <v>304.60000000000002</v>
      </c>
      <c r="I51" s="64">
        <v>427.1</v>
      </c>
      <c r="J51" s="64">
        <v>393</v>
      </c>
      <c r="K51" s="64">
        <v>439.9</v>
      </c>
      <c r="L51" s="64">
        <v>607.6</v>
      </c>
      <c r="M51" s="168">
        <v>673.6</v>
      </c>
      <c r="N51" s="168">
        <v>696.6</v>
      </c>
      <c r="O51" s="310">
        <v>749.5</v>
      </c>
      <c r="P51" s="310">
        <v>563.64199999999994</v>
      </c>
      <c r="Q51" s="310">
        <v>665.03899999999999</v>
      </c>
      <c r="R51" s="310">
        <v>653.08500000000004</v>
      </c>
      <c r="S51" s="310">
        <v>1207.4000000000001</v>
      </c>
      <c r="T51" s="1289">
        <v>1190.5</v>
      </c>
      <c r="U51" s="153">
        <v>1188.2</v>
      </c>
      <c r="V51" s="153">
        <v>1371.6</v>
      </c>
      <c r="W51" s="1508">
        <v>1581.3</v>
      </c>
      <c r="X51" s="153">
        <v>1483.64</v>
      </c>
      <c r="Y51" s="153">
        <v>1451.6030000000001</v>
      </c>
      <c r="Z51" s="153">
        <v>1633.7</v>
      </c>
      <c r="AA51" s="153">
        <v>3378.6660000000002</v>
      </c>
    </row>
    <row r="52" spans="1:27" ht="13.5" customHeight="1">
      <c r="A52" s="630"/>
      <c r="B52" s="312"/>
      <c r="C52" s="312"/>
      <c r="D52" s="64"/>
      <c r="E52" s="64"/>
      <c r="F52" s="64"/>
      <c r="G52" s="64"/>
      <c r="H52" s="64"/>
      <c r="I52" s="64"/>
      <c r="J52" s="64"/>
      <c r="K52" s="64"/>
      <c r="L52" s="309"/>
      <c r="M52" s="309"/>
      <c r="N52" s="309" t="s">
        <v>8</v>
      </c>
      <c r="O52" s="310" t="s">
        <v>8</v>
      </c>
      <c r="P52" s="310"/>
      <c r="Q52" s="310" t="s">
        <v>8</v>
      </c>
      <c r="R52" s="310" t="s">
        <v>8</v>
      </c>
      <c r="S52" s="310" t="s">
        <v>8</v>
      </c>
      <c r="T52" s="1289" t="s">
        <v>8</v>
      </c>
      <c r="U52" s="153" t="s">
        <v>8</v>
      </c>
      <c r="V52" s="153" t="s">
        <v>8</v>
      </c>
      <c r="W52" s="1508" t="s">
        <v>8</v>
      </c>
      <c r="X52" s="153"/>
      <c r="Y52" s="153"/>
      <c r="Z52" s="153"/>
      <c r="AA52" s="153"/>
    </row>
    <row r="53" spans="1:27" ht="20.100000000000001" customHeight="1">
      <c r="A53" s="632" t="s">
        <v>627</v>
      </c>
      <c r="B53" s="64">
        <v>4461.7999999999993</v>
      </c>
      <c r="C53" s="64">
        <v>9583.1999999999989</v>
      </c>
      <c r="D53" s="64">
        <v>3431.8530000000001</v>
      </c>
      <c r="E53" s="64">
        <v>11778.447</v>
      </c>
      <c r="F53" s="64">
        <v>6976.1</v>
      </c>
      <c r="G53" s="64">
        <v>7852.5999999999995</v>
      </c>
      <c r="H53" s="64">
        <v>15049.6</v>
      </c>
      <c r="I53" s="64">
        <v>30260.799999999999</v>
      </c>
      <c r="J53" s="64">
        <v>32353.7</v>
      </c>
      <c r="K53" s="64">
        <v>57282.9</v>
      </c>
      <c r="L53" s="64">
        <v>52731.199999999997</v>
      </c>
      <c r="M53" s="314">
        <v>67346.2</v>
      </c>
      <c r="N53" s="314">
        <v>99303.62</v>
      </c>
      <c r="O53" s="310">
        <v>186531.31</v>
      </c>
      <c r="P53" s="310">
        <v>298266.03099999996</v>
      </c>
      <c r="Q53" s="310">
        <v>417154.60299999989</v>
      </c>
      <c r="R53" s="310">
        <v>345954.12800000003</v>
      </c>
      <c r="S53" s="310">
        <v>362408.14200000005</v>
      </c>
      <c r="T53" s="1289">
        <v>269854.39999999997</v>
      </c>
      <c r="U53" s="153">
        <v>276219.09999999998</v>
      </c>
      <c r="V53" s="153">
        <v>333831.80000000005</v>
      </c>
      <c r="W53" s="1508">
        <v>320753.09999999998</v>
      </c>
      <c r="X53" s="153">
        <v>349377.18000000005</v>
      </c>
      <c r="Y53" s="153">
        <v>361036.85800000001</v>
      </c>
      <c r="Z53" s="153">
        <v>291016.38</v>
      </c>
      <c r="AA53" s="153">
        <v>344718.82900000003</v>
      </c>
    </row>
    <row r="54" spans="1:27" ht="20.100000000000001" customHeight="1">
      <c r="A54" s="633" t="s">
        <v>628</v>
      </c>
      <c r="B54" s="312"/>
      <c r="C54" s="312"/>
      <c r="D54" s="64">
        <v>12190.065000000001</v>
      </c>
      <c r="E54" s="64">
        <v>32426.946</v>
      </c>
      <c r="F54" s="64">
        <v>35010.9</v>
      </c>
      <c r="G54" s="64">
        <v>59098.5</v>
      </c>
      <c r="H54" s="64">
        <v>89336.4</v>
      </c>
      <c r="I54" s="64">
        <v>126802.3</v>
      </c>
      <c r="J54" s="64">
        <v>128995</v>
      </c>
      <c r="K54" s="64">
        <v>99369.7</v>
      </c>
      <c r="L54" s="64">
        <v>116192.8</v>
      </c>
      <c r="M54" s="153">
        <v>113051.1</v>
      </c>
      <c r="N54" s="153">
        <v>53278.7</v>
      </c>
      <c r="O54" s="310">
        <v>76393.5</v>
      </c>
      <c r="P54" s="310">
        <v>256795.70099999997</v>
      </c>
      <c r="Q54" s="310">
        <v>465618.09600000002</v>
      </c>
      <c r="R54" s="310">
        <v>109863.978</v>
      </c>
      <c r="S54" s="310">
        <v>60271</v>
      </c>
      <c r="T54" s="1289">
        <v>63926.600000000006</v>
      </c>
      <c r="U54" s="153">
        <v>89945.1</v>
      </c>
      <c r="V54" s="153">
        <v>74205.7</v>
      </c>
      <c r="W54" s="1508">
        <v>106713.20000000001</v>
      </c>
      <c r="X54" s="153">
        <v>105370.95000000001</v>
      </c>
      <c r="Y54" s="153">
        <v>166579.54200000002</v>
      </c>
      <c r="Z54" s="153">
        <v>89768.97</v>
      </c>
      <c r="AA54" s="153">
        <v>87326.462</v>
      </c>
    </row>
    <row r="55" spans="1:27" ht="19.5" customHeight="1">
      <c r="A55" s="634" t="s">
        <v>629</v>
      </c>
      <c r="B55" s="308"/>
      <c r="C55" s="308"/>
      <c r="D55" s="64">
        <v>7012.8890000000001</v>
      </c>
      <c r="E55" s="64">
        <v>24955.297999999999</v>
      </c>
      <c r="F55" s="64">
        <v>14300.6</v>
      </c>
      <c r="G55" s="64">
        <v>19179.3</v>
      </c>
      <c r="H55" s="64">
        <v>50910.2</v>
      </c>
      <c r="I55" s="64">
        <v>50937.8</v>
      </c>
      <c r="J55" s="64">
        <v>47716.4</v>
      </c>
      <c r="K55" s="64">
        <v>58839.1</v>
      </c>
      <c r="L55" s="64">
        <v>55235.9</v>
      </c>
      <c r="M55" s="315">
        <v>51381.9</v>
      </c>
      <c r="N55" s="315">
        <v>5658.5</v>
      </c>
      <c r="O55" s="310">
        <v>20885.099999999999</v>
      </c>
      <c r="P55" s="310">
        <v>134105.60999999999</v>
      </c>
      <c r="Q55" s="310">
        <v>159023</v>
      </c>
      <c r="R55" s="310">
        <v>64755</v>
      </c>
      <c r="S55" s="310">
        <v>25797.4</v>
      </c>
      <c r="T55" s="1289">
        <v>14862.9</v>
      </c>
      <c r="U55" s="153">
        <v>19551</v>
      </c>
      <c r="V55" s="153">
        <v>10737</v>
      </c>
      <c r="W55" s="1508">
        <v>71025</v>
      </c>
      <c r="X55" s="153">
        <v>59511.77</v>
      </c>
      <c r="Y55" s="153">
        <v>93930</v>
      </c>
      <c r="Z55" s="153">
        <v>27558</v>
      </c>
      <c r="AA55" s="153">
        <v>33578.482000000004</v>
      </c>
    </row>
    <row r="56" spans="1:27" ht="20.100000000000001" customHeight="1">
      <c r="A56" s="634" t="s">
        <v>630</v>
      </c>
      <c r="B56" s="308"/>
      <c r="C56" s="308"/>
      <c r="D56" s="168" t="s">
        <v>50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153">
        <v>0</v>
      </c>
      <c r="N56" s="153">
        <v>13728.4</v>
      </c>
      <c r="O56" s="310">
        <v>0</v>
      </c>
      <c r="P56" s="310">
        <v>0</v>
      </c>
      <c r="Q56" s="310">
        <v>0</v>
      </c>
      <c r="R56" s="310">
        <v>0</v>
      </c>
      <c r="S56" s="310">
        <v>0</v>
      </c>
      <c r="T56" s="1289">
        <v>0</v>
      </c>
      <c r="U56" s="153">
        <v>0</v>
      </c>
      <c r="V56" s="153">
        <v>0</v>
      </c>
      <c r="W56" s="1508">
        <v>0</v>
      </c>
      <c r="X56" s="153">
        <v>0</v>
      </c>
      <c r="Y56" s="153">
        <v>0</v>
      </c>
      <c r="Z56" s="153">
        <v>0</v>
      </c>
      <c r="AA56" s="153">
        <v>0</v>
      </c>
    </row>
    <row r="57" spans="1:27" ht="20.100000000000001" customHeight="1">
      <c r="A57" s="634" t="s">
        <v>631</v>
      </c>
      <c r="B57" s="308"/>
      <c r="C57" s="308"/>
      <c r="D57" s="168" t="s">
        <v>50</v>
      </c>
      <c r="E57" s="168" t="s">
        <v>50</v>
      </c>
      <c r="F57" s="168" t="s">
        <v>50</v>
      </c>
      <c r="G57" s="168" t="s">
        <v>50</v>
      </c>
      <c r="H57" s="168" t="s">
        <v>50</v>
      </c>
      <c r="I57" s="64">
        <v>1632</v>
      </c>
      <c r="J57" s="64">
        <v>0</v>
      </c>
      <c r="K57" s="64">
        <v>3107</v>
      </c>
      <c r="L57" s="153">
        <v>15.5</v>
      </c>
      <c r="M57" s="153">
        <v>0</v>
      </c>
      <c r="N57" s="153">
        <v>0</v>
      </c>
      <c r="O57" s="310">
        <v>0</v>
      </c>
      <c r="P57" s="310">
        <v>0</v>
      </c>
      <c r="Q57" s="310">
        <v>0</v>
      </c>
      <c r="R57" s="310">
        <v>0</v>
      </c>
      <c r="S57" s="310">
        <v>0</v>
      </c>
      <c r="T57" s="1511">
        <v>0</v>
      </c>
      <c r="U57" s="906">
        <v>0</v>
      </c>
      <c r="V57" s="906">
        <v>0</v>
      </c>
      <c r="W57" s="1512">
        <v>0</v>
      </c>
      <c r="X57" s="71">
        <v>0</v>
      </c>
      <c r="Y57" s="71">
        <v>0</v>
      </c>
      <c r="Z57" s="71">
        <v>0</v>
      </c>
      <c r="AA57" s="71">
        <v>0</v>
      </c>
    </row>
    <row r="58" spans="1:27" ht="20.100000000000001" customHeight="1">
      <c r="A58" s="634" t="s">
        <v>632</v>
      </c>
      <c r="B58" s="308"/>
      <c r="C58" s="308"/>
      <c r="D58" s="64">
        <v>5177.1760000000004</v>
      </c>
      <c r="E58" s="64">
        <v>7471.6480000000001</v>
      </c>
      <c r="F58" s="64">
        <v>20710.3</v>
      </c>
      <c r="G58" s="64">
        <v>1005</v>
      </c>
      <c r="H58" s="64">
        <v>33304.199999999997</v>
      </c>
      <c r="I58" s="64">
        <v>74232.5</v>
      </c>
      <c r="J58" s="64">
        <v>81278.600000000006</v>
      </c>
      <c r="K58" s="64">
        <v>33756</v>
      </c>
      <c r="L58" s="64">
        <v>60941.4</v>
      </c>
      <c r="M58" s="153">
        <v>60155.8</v>
      </c>
      <c r="N58" s="153">
        <v>33891.800000000003</v>
      </c>
      <c r="O58" s="310">
        <v>55508.4</v>
      </c>
      <c r="P58" s="310">
        <v>99604.290999999997</v>
      </c>
      <c r="Q58" s="310">
        <v>60401.587</v>
      </c>
      <c r="R58" s="316">
        <v>26777.850999999999</v>
      </c>
      <c r="S58" s="316">
        <v>34473.599999999999</v>
      </c>
      <c r="T58" s="1513">
        <v>41103.4</v>
      </c>
      <c r="U58" s="316">
        <v>64394.1</v>
      </c>
      <c r="V58" s="316">
        <v>55118.7</v>
      </c>
      <c r="W58" s="1514">
        <v>23039.1</v>
      </c>
      <c r="X58" s="316">
        <v>15785.53</v>
      </c>
      <c r="Y58" s="316">
        <v>34089.345000000001</v>
      </c>
      <c r="Z58" s="316">
        <v>26123.45</v>
      </c>
      <c r="AA58" s="316">
        <v>35334.436999999998</v>
      </c>
    </row>
    <row r="59" spans="1:27" ht="20.100000000000001" customHeight="1">
      <c r="A59" s="634" t="s">
        <v>633</v>
      </c>
      <c r="B59" s="308"/>
      <c r="C59" s="308"/>
      <c r="D59" s="168" t="s">
        <v>50</v>
      </c>
      <c r="E59" s="64">
        <v>0</v>
      </c>
      <c r="F59" s="64">
        <v>0</v>
      </c>
      <c r="G59" s="64">
        <v>38914.199999999997</v>
      </c>
      <c r="H59" s="64">
        <v>4172</v>
      </c>
      <c r="I59" s="64">
        <v>0</v>
      </c>
      <c r="J59" s="64">
        <v>0</v>
      </c>
      <c r="K59" s="64">
        <v>3667.6</v>
      </c>
      <c r="L59" s="64">
        <v>0</v>
      </c>
      <c r="M59" s="315">
        <v>0</v>
      </c>
      <c r="N59" s="315">
        <v>0</v>
      </c>
      <c r="O59" s="310">
        <v>0</v>
      </c>
      <c r="P59" s="310">
        <v>0</v>
      </c>
      <c r="Q59" s="310">
        <v>0</v>
      </c>
      <c r="R59" s="71">
        <v>0</v>
      </c>
      <c r="S59" s="71">
        <v>0</v>
      </c>
      <c r="T59" s="1511">
        <v>0</v>
      </c>
      <c r="U59" s="906">
        <v>0</v>
      </c>
      <c r="V59" s="906">
        <v>0</v>
      </c>
      <c r="W59" s="1512">
        <v>0</v>
      </c>
      <c r="X59" s="71">
        <v>0</v>
      </c>
      <c r="Y59" s="71">
        <v>0</v>
      </c>
      <c r="Z59" s="71">
        <v>0</v>
      </c>
      <c r="AA59" s="71">
        <v>0</v>
      </c>
    </row>
    <row r="60" spans="1:27" ht="28.5" customHeight="1" thickBot="1">
      <c r="A60" s="635" t="s">
        <v>634</v>
      </c>
      <c r="B60" s="317"/>
      <c r="C60" s="317"/>
      <c r="D60" s="318" t="s">
        <v>50</v>
      </c>
      <c r="E60" s="319">
        <v>0</v>
      </c>
      <c r="F60" s="319">
        <v>0</v>
      </c>
      <c r="G60" s="319">
        <v>0</v>
      </c>
      <c r="H60" s="319">
        <v>0</v>
      </c>
      <c r="I60" s="319">
        <v>0</v>
      </c>
      <c r="J60" s="319">
        <v>0</v>
      </c>
      <c r="K60" s="319">
        <v>0</v>
      </c>
      <c r="L60" s="318" t="s">
        <v>50</v>
      </c>
      <c r="M60" s="320">
        <v>1372.4</v>
      </c>
      <c r="N60" s="320">
        <v>0</v>
      </c>
      <c r="O60" s="321">
        <v>0</v>
      </c>
      <c r="P60" s="321">
        <v>23085.8</v>
      </c>
      <c r="Q60" s="321">
        <v>246193.50899999999</v>
      </c>
      <c r="R60" s="321">
        <v>18331.127</v>
      </c>
      <c r="S60" s="321">
        <v>0</v>
      </c>
      <c r="T60" s="1515">
        <v>7960.3</v>
      </c>
      <c r="U60" s="321">
        <v>6000</v>
      </c>
      <c r="V60" s="321">
        <v>55118.7</v>
      </c>
      <c r="W60" s="1516">
        <v>12649.1</v>
      </c>
      <c r="X60" s="321">
        <v>30073.65</v>
      </c>
      <c r="Y60" s="321">
        <v>38560.197</v>
      </c>
      <c r="Z60" s="321">
        <v>36087.519999999997</v>
      </c>
      <c r="AA60" s="901">
        <v>18413.543000000001</v>
      </c>
    </row>
    <row r="61" spans="1:27" s="437" customFormat="1" ht="12.75">
      <c r="A61" s="437" t="s">
        <v>55</v>
      </c>
      <c r="B61" s="622"/>
      <c r="C61" s="622"/>
      <c r="D61" s="623"/>
      <c r="E61" s="623"/>
      <c r="F61" s="623"/>
      <c r="G61" s="623"/>
      <c r="H61" s="624"/>
      <c r="I61" s="624"/>
      <c r="J61" s="353"/>
      <c r="K61" s="353"/>
      <c r="L61" s="353"/>
      <c r="M61" s="353"/>
      <c r="N61" s="353"/>
    </row>
    <row r="62" spans="1:27" s="437" customFormat="1" ht="15">
      <c r="A62" s="591" t="s">
        <v>975</v>
      </c>
      <c r="B62" s="591"/>
      <c r="C62" s="591"/>
      <c r="D62" s="591"/>
      <c r="E62" s="591"/>
      <c r="F62" s="591"/>
      <c r="G62" s="591"/>
      <c r="H62" s="591"/>
      <c r="I62" s="591"/>
      <c r="L62" s="353"/>
      <c r="M62" s="353"/>
      <c r="N62" s="353"/>
    </row>
    <row r="63" spans="1:27" s="437" customFormat="1" ht="12.75">
      <c r="B63" s="591"/>
      <c r="C63" s="591"/>
    </row>
  </sheetData>
  <mergeCells count="2">
    <mergeCell ref="T2:W2"/>
    <mergeCell ref="X2:AA2"/>
  </mergeCells>
  <pageMargins left="0.78740157480314998" right="0" top="0.59055118110236204" bottom="0.39370078740157499" header="0" footer="0"/>
  <pageSetup paperSize="9" scale="53" fitToWidth="3" fitToHeight="3" orientation="portrait" r:id="rId1"/>
  <headerFooter alignWithMargins="0"/>
  <colBreaks count="1" manualBreakCount="1">
    <brk id="14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43"/>
  <sheetViews>
    <sheetView view="pageBreakPreview" zoomScaleNormal="75" zoomScaleSheetLayoutView="100" workbookViewId="0">
      <pane xSplit="1" ySplit="3" topLeftCell="B26" activePane="bottomRight" state="frozen"/>
      <selection sqref="A1:H1"/>
      <selection pane="topRight" sqref="A1:H1"/>
      <selection pane="bottomLeft" sqref="A1:H1"/>
      <selection pane="bottomRight" activeCell="A43" sqref="A43"/>
    </sheetView>
  </sheetViews>
  <sheetFormatPr defaultRowHeight="14.25"/>
  <cols>
    <col min="1" max="1" width="40.7109375" style="32" customWidth="1"/>
    <col min="2" max="3" width="12.7109375" style="58" customWidth="1"/>
    <col min="4" max="10" width="12.7109375" style="32" customWidth="1"/>
    <col min="11" max="18" width="15.28515625" style="32" customWidth="1"/>
    <col min="19" max="27" width="12.7109375" style="32" customWidth="1"/>
    <col min="28" max="224" width="9.140625" style="32"/>
    <col min="225" max="225" width="40.7109375" style="32" customWidth="1"/>
    <col min="226" max="233" width="12.7109375" style="32" customWidth="1"/>
    <col min="234" max="234" width="40.7109375" style="32" customWidth="1"/>
    <col min="235" max="242" width="13.28515625" style="32" customWidth="1"/>
    <col min="243" max="243" width="40.7109375" style="32" customWidth="1"/>
    <col min="244" max="251" width="13" style="32" customWidth="1"/>
    <col min="252" max="252" width="11.140625" style="32" customWidth="1"/>
    <col min="253" max="254" width="11.140625" style="32" bestFit="1" customWidth="1"/>
    <col min="255" max="255" width="11.42578125" style="32" customWidth="1"/>
    <col min="256" max="480" width="9.140625" style="32"/>
    <col min="481" max="481" width="40.7109375" style="32" customWidth="1"/>
    <col min="482" max="489" width="12.7109375" style="32" customWidth="1"/>
    <col min="490" max="490" width="40.7109375" style="32" customWidth="1"/>
    <col min="491" max="498" width="13.28515625" style="32" customWidth="1"/>
    <col min="499" max="499" width="40.7109375" style="32" customWidth="1"/>
    <col min="500" max="507" width="13" style="32" customWidth="1"/>
    <col min="508" max="508" width="11.140625" style="32" customWidth="1"/>
    <col min="509" max="510" width="11.140625" style="32" bestFit="1" customWidth="1"/>
    <col min="511" max="511" width="11.42578125" style="32" customWidth="1"/>
    <col min="512" max="736" width="9.140625" style="32"/>
    <col min="737" max="737" width="40.7109375" style="32" customWidth="1"/>
    <col min="738" max="745" width="12.7109375" style="32" customWidth="1"/>
    <col min="746" max="746" width="40.7109375" style="32" customWidth="1"/>
    <col min="747" max="754" width="13.28515625" style="32" customWidth="1"/>
    <col min="755" max="755" width="40.7109375" style="32" customWidth="1"/>
    <col min="756" max="763" width="13" style="32" customWidth="1"/>
    <col min="764" max="764" width="11.140625" style="32" customWidth="1"/>
    <col min="765" max="766" width="11.140625" style="32" bestFit="1" customWidth="1"/>
    <col min="767" max="767" width="11.42578125" style="32" customWidth="1"/>
    <col min="768" max="992" width="9.140625" style="32"/>
    <col min="993" max="993" width="40.7109375" style="32" customWidth="1"/>
    <col min="994" max="1001" width="12.7109375" style="32" customWidth="1"/>
    <col min="1002" max="1002" width="40.7109375" style="32" customWidth="1"/>
    <col min="1003" max="1010" width="13.28515625" style="32" customWidth="1"/>
    <col min="1011" max="1011" width="40.7109375" style="32" customWidth="1"/>
    <col min="1012" max="1019" width="13" style="32" customWidth="1"/>
    <col min="1020" max="1020" width="11.140625" style="32" customWidth="1"/>
    <col min="1021" max="1022" width="11.140625" style="32" bestFit="1" customWidth="1"/>
    <col min="1023" max="1023" width="11.42578125" style="32" customWidth="1"/>
    <col min="1024" max="1248" width="9.140625" style="32"/>
    <col min="1249" max="1249" width="40.7109375" style="32" customWidth="1"/>
    <col min="1250" max="1257" width="12.7109375" style="32" customWidth="1"/>
    <col min="1258" max="1258" width="40.7109375" style="32" customWidth="1"/>
    <col min="1259" max="1266" width="13.28515625" style="32" customWidth="1"/>
    <col min="1267" max="1267" width="40.7109375" style="32" customWidth="1"/>
    <col min="1268" max="1275" width="13" style="32" customWidth="1"/>
    <col min="1276" max="1276" width="11.140625" style="32" customWidth="1"/>
    <col min="1277" max="1278" width="11.140625" style="32" bestFit="1" customWidth="1"/>
    <col min="1279" max="1279" width="11.42578125" style="32" customWidth="1"/>
    <col min="1280" max="1504" width="9.140625" style="32"/>
    <col min="1505" max="1505" width="40.7109375" style="32" customWidth="1"/>
    <col min="1506" max="1513" width="12.7109375" style="32" customWidth="1"/>
    <col min="1514" max="1514" width="40.7109375" style="32" customWidth="1"/>
    <col min="1515" max="1522" width="13.28515625" style="32" customWidth="1"/>
    <col min="1523" max="1523" width="40.7109375" style="32" customWidth="1"/>
    <col min="1524" max="1531" width="13" style="32" customWidth="1"/>
    <col min="1532" max="1532" width="11.140625" style="32" customWidth="1"/>
    <col min="1533" max="1534" width="11.140625" style="32" bestFit="1" customWidth="1"/>
    <col min="1535" max="1535" width="11.42578125" style="32" customWidth="1"/>
    <col min="1536" max="1760" width="9.140625" style="32"/>
    <col min="1761" max="1761" width="40.7109375" style="32" customWidth="1"/>
    <col min="1762" max="1769" width="12.7109375" style="32" customWidth="1"/>
    <col min="1770" max="1770" width="40.7109375" style="32" customWidth="1"/>
    <col min="1771" max="1778" width="13.28515625" style="32" customWidth="1"/>
    <col min="1779" max="1779" width="40.7109375" style="32" customWidth="1"/>
    <col min="1780" max="1787" width="13" style="32" customWidth="1"/>
    <col min="1788" max="1788" width="11.140625" style="32" customWidth="1"/>
    <col min="1789" max="1790" width="11.140625" style="32" bestFit="1" customWidth="1"/>
    <col min="1791" max="1791" width="11.42578125" style="32" customWidth="1"/>
    <col min="1792" max="2016" width="9.140625" style="32"/>
    <col min="2017" max="2017" width="40.7109375" style="32" customWidth="1"/>
    <col min="2018" max="2025" width="12.7109375" style="32" customWidth="1"/>
    <col min="2026" max="2026" width="40.7109375" style="32" customWidth="1"/>
    <col min="2027" max="2034" width="13.28515625" style="32" customWidth="1"/>
    <col min="2035" max="2035" width="40.7109375" style="32" customWidth="1"/>
    <col min="2036" max="2043" width="13" style="32" customWidth="1"/>
    <col min="2044" max="2044" width="11.140625" style="32" customWidth="1"/>
    <col min="2045" max="2046" width="11.140625" style="32" bestFit="1" customWidth="1"/>
    <col min="2047" max="2047" width="11.42578125" style="32" customWidth="1"/>
    <col min="2048" max="2272" width="9.140625" style="32"/>
    <col min="2273" max="2273" width="40.7109375" style="32" customWidth="1"/>
    <col min="2274" max="2281" width="12.7109375" style="32" customWidth="1"/>
    <col min="2282" max="2282" width="40.7109375" style="32" customWidth="1"/>
    <col min="2283" max="2290" width="13.28515625" style="32" customWidth="1"/>
    <col min="2291" max="2291" width="40.7109375" style="32" customWidth="1"/>
    <col min="2292" max="2299" width="13" style="32" customWidth="1"/>
    <col min="2300" max="2300" width="11.140625" style="32" customWidth="1"/>
    <col min="2301" max="2302" width="11.140625" style="32" bestFit="1" customWidth="1"/>
    <col min="2303" max="2303" width="11.42578125" style="32" customWidth="1"/>
    <col min="2304" max="2528" width="9.140625" style="32"/>
    <col min="2529" max="2529" width="40.7109375" style="32" customWidth="1"/>
    <col min="2530" max="2537" width="12.7109375" style="32" customWidth="1"/>
    <col min="2538" max="2538" width="40.7109375" style="32" customWidth="1"/>
    <col min="2539" max="2546" width="13.28515625" style="32" customWidth="1"/>
    <col min="2547" max="2547" width="40.7109375" style="32" customWidth="1"/>
    <col min="2548" max="2555" width="13" style="32" customWidth="1"/>
    <col min="2556" max="2556" width="11.140625" style="32" customWidth="1"/>
    <col min="2557" max="2558" width="11.140625" style="32" bestFit="1" customWidth="1"/>
    <col min="2559" max="2559" width="11.42578125" style="32" customWidth="1"/>
    <col min="2560" max="2784" width="9.140625" style="32"/>
    <col min="2785" max="2785" width="40.7109375" style="32" customWidth="1"/>
    <col min="2786" max="2793" width="12.7109375" style="32" customWidth="1"/>
    <col min="2794" max="2794" width="40.7109375" style="32" customWidth="1"/>
    <col min="2795" max="2802" width="13.28515625" style="32" customWidth="1"/>
    <col min="2803" max="2803" width="40.7109375" style="32" customWidth="1"/>
    <col min="2804" max="2811" width="13" style="32" customWidth="1"/>
    <col min="2812" max="2812" width="11.140625" style="32" customWidth="1"/>
    <col min="2813" max="2814" width="11.140625" style="32" bestFit="1" customWidth="1"/>
    <col min="2815" max="2815" width="11.42578125" style="32" customWidth="1"/>
    <col min="2816" max="3040" width="9.140625" style="32"/>
    <col min="3041" max="3041" width="40.7109375" style="32" customWidth="1"/>
    <col min="3042" max="3049" width="12.7109375" style="32" customWidth="1"/>
    <col min="3050" max="3050" width="40.7109375" style="32" customWidth="1"/>
    <col min="3051" max="3058" width="13.28515625" style="32" customWidth="1"/>
    <col min="3059" max="3059" width="40.7109375" style="32" customWidth="1"/>
    <col min="3060" max="3067" width="13" style="32" customWidth="1"/>
    <col min="3068" max="3068" width="11.140625" style="32" customWidth="1"/>
    <col min="3069" max="3070" width="11.140625" style="32" bestFit="1" customWidth="1"/>
    <col min="3071" max="3071" width="11.42578125" style="32" customWidth="1"/>
    <col min="3072" max="3296" width="9.140625" style="32"/>
    <col min="3297" max="3297" width="40.7109375" style="32" customWidth="1"/>
    <col min="3298" max="3305" width="12.7109375" style="32" customWidth="1"/>
    <col min="3306" max="3306" width="40.7109375" style="32" customWidth="1"/>
    <col min="3307" max="3314" width="13.28515625" style="32" customWidth="1"/>
    <col min="3315" max="3315" width="40.7109375" style="32" customWidth="1"/>
    <col min="3316" max="3323" width="13" style="32" customWidth="1"/>
    <col min="3324" max="3324" width="11.140625" style="32" customWidth="1"/>
    <col min="3325" max="3326" width="11.140625" style="32" bestFit="1" customWidth="1"/>
    <col min="3327" max="3327" width="11.42578125" style="32" customWidth="1"/>
    <col min="3328" max="3552" width="9.140625" style="32"/>
    <col min="3553" max="3553" width="40.7109375" style="32" customWidth="1"/>
    <col min="3554" max="3561" width="12.7109375" style="32" customWidth="1"/>
    <col min="3562" max="3562" width="40.7109375" style="32" customWidth="1"/>
    <col min="3563" max="3570" width="13.28515625" style="32" customWidth="1"/>
    <col min="3571" max="3571" width="40.7109375" style="32" customWidth="1"/>
    <col min="3572" max="3579" width="13" style="32" customWidth="1"/>
    <col min="3580" max="3580" width="11.140625" style="32" customWidth="1"/>
    <col min="3581" max="3582" width="11.140625" style="32" bestFit="1" customWidth="1"/>
    <col min="3583" max="3583" width="11.42578125" style="32" customWidth="1"/>
    <col min="3584" max="3808" width="9.140625" style="32"/>
    <col min="3809" max="3809" width="40.7109375" style="32" customWidth="1"/>
    <col min="3810" max="3817" width="12.7109375" style="32" customWidth="1"/>
    <col min="3818" max="3818" width="40.7109375" style="32" customWidth="1"/>
    <col min="3819" max="3826" width="13.28515625" style="32" customWidth="1"/>
    <col min="3827" max="3827" width="40.7109375" style="32" customWidth="1"/>
    <col min="3828" max="3835" width="13" style="32" customWidth="1"/>
    <col min="3836" max="3836" width="11.140625" style="32" customWidth="1"/>
    <col min="3837" max="3838" width="11.140625" style="32" bestFit="1" customWidth="1"/>
    <col min="3839" max="3839" width="11.42578125" style="32" customWidth="1"/>
    <col min="3840" max="4064" width="9.140625" style="32"/>
    <col min="4065" max="4065" width="40.7109375" style="32" customWidth="1"/>
    <col min="4066" max="4073" width="12.7109375" style="32" customWidth="1"/>
    <col min="4074" max="4074" width="40.7109375" style="32" customWidth="1"/>
    <col min="4075" max="4082" width="13.28515625" style="32" customWidth="1"/>
    <col min="4083" max="4083" width="40.7109375" style="32" customWidth="1"/>
    <col min="4084" max="4091" width="13" style="32" customWidth="1"/>
    <col min="4092" max="4092" width="11.140625" style="32" customWidth="1"/>
    <col min="4093" max="4094" width="11.140625" style="32" bestFit="1" customWidth="1"/>
    <col min="4095" max="4095" width="11.42578125" style="32" customWidth="1"/>
    <col min="4096" max="4320" width="9.140625" style="32"/>
    <col min="4321" max="4321" width="40.7109375" style="32" customWidth="1"/>
    <col min="4322" max="4329" width="12.7109375" style="32" customWidth="1"/>
    <col min="4330" max="4330" width="40.7109375" style="32" customWidth="1"/>
    <col min="4331" max="4338" width="13.28515625" style="32" customWidth="1"/>
    <col min="4339" max="4339" width="40.7109375" style="32" customWidth="1"/>
    <col min="4340" max="4347" width="13" style="32" customWidth="1"/>
    <col min="4348" max="4348" width="11.140625" style="32" customWidth="1"/>
    <col min="4349" max="4350" width="11.140625" style="32" bestFit="1" customWidth="1"/>
    <col min="4351" max="4351" width="11.42578125" style="32" customWidth="1"/>
    <col min="4352" max="4576" width="9.140625" style="32"/>
    <col min="4577" max="4577" width="40.7109375" style="32" customWidth="1"/>
    <col min="4578" max="4585" width="12.7109375" style="32" customWidth="1"/>
    <col min="4586" max="4586" width="40.7109375" style="32" customWidth="1"/>
    <col min="4587" max="4594" width="13.28515625" style="32" customWidth="1"/>
    <col min="4595" max="4595" width="40.7109375" style="32" customWidth="1"/>
    <col min="4596" max="4603" width="13" style="32" customWidth="1"/>
    <col min="4604" max="4604" width="11.140625" style="32" customWidth="1"/>
    <col min="4605" max="4606" width="11.140625" style="32" bestFit="1" customWidth="1"/>
    <col min="4607" max="4607" width="11.42578125" style="32" customWidth="1"/>
    <col min="4608" max="4832" width="9.140625" style="32"/>
    <col min="4833" max="4833" width="40.7109375" style="32" customWidth="1"/>
    <col min="4834" max="4841" width="12.7109375" style="32" customWidth="1"/>
    <col min="4842" max="4842" width="40.7109375" style="32" customWidth="1"/>
    <col min="4843" max="4850" width="13.28515625" style="32" customWidth="1"/>
    <col min="4851" max="4851" width="40.7109375" style="32" customWidth="1"/>
    <col min="4852" max="4859" width="13" style="32" customWidth="1"/>
    <col min="4860" max="4860" width="11.140625" style="32" customWidth="1"/>
    <col min="4861" max="4862" width="11.140625" style="32" bestFit="1" customWidth="1"/>
    <col min="4863" max="4863" width="11.42578125" style="32" customWidth="1"/>
    <col min="4864" max="5088" width="9.140625" style="32"/>
    <col min="5089" max="5089" width="40.7109375" style="32" customWidth="1"/>
    <col min="5090" max="5097" width="12.7109375" style="32" customWidth="1"/>
    <col min="5098" max="5098" width="40.7109375" style="32" customWidth="1"/>
    <col min="5099" max="5106" width="13.28515625" style="32" customWidth="1"/>
    <col min="5107" max="5107" width="40.7109375" style="32" customWidth="1"/>
    <col min="5108" max="5115" width="13" style="32" customWidth="1"/>
    <col min="5116" max="5116" width="11.140625" style="32" customWidth="1"/>
    <col min="5117" max="5118" width="11.140625" style="32" bestFit="1" customWidth="1"/>
    <col min="5119" max="5119" width="11.42578125" style="32" customWidth="1"/>
    <col min="5120" max="5344" width="9.140625" style="32"/>
    <col min="5345" max="5345" width="40.7109375" style="32" customWidth="1"/>
    <col min="5346" max="5353" width="12.7109375" style="32" customWidth="1"/>
    <col min="5354" max="5354" width="40.7109375" style="32" customWidth="1"/>
    <col min="5355" max="5362" width="13.28515625" style="32" customWidth="1"/>
    <col min="5363" max="5363" width="40.7109375" style="32" customWidth="1"/>
    <col min="5364" max="5371" width="13" style="32" customWidth="1"/>
    <col min="5372" max="5372" width="11.140625" style="32" customWidth="1"/>
    <col min="5373" max="5374" width="11.140625" style="32" bestFit="1" customWidth="1"/>
    <col min="5375" max="5375" width="11.42578125" style="32" customWidth="1"/>
    <col min="5376" max="5600" width="9.140625" style="32"/>
    <col min="5601" max="5601" width="40.7109375" style="32" customWidth="1"/>
    <col min="5602" max="5609" width="12.7109375" style="32" customWidth="1"/>
    <col min="5610" max="5610" width="40.7109375" style="32" customWidth="1"/>
    <col min="5611" max="5618" width="13.28515625" style="32" customWidth="1"/>
    <col min="5619" max="5619" width="40.7109375" style="32" customWidth="1"/>
    <col min="5620" max="5627" width="13" style="32" customWidth="1"/>
    <col min="5628" max="5628" width="11.140625" style="32" customWidth="1"/>
    <col min="5629" max="5630" width="11.140625" style="32" bestFit="1" customWidth="1"/>
    <col min="5631" max="5631" width="11.42578125" style="32" customWidth="1"/>
    <col min="5632" max="5856" width="9.140625" style="32"/>
    <col min="5857" max="5857" width="40.7109375" style="32" customWidth="1"/>
    <col min="5858" max="5865" width="12.7109375" style="32" customWidth="1"/>
    <col min="5866" max="5866" width="40.7109375" style="32" customWidth="1"/>
    <col min="5867" max="5874" width="13.28515625" style="32" customWidth="1"/>
    <col min="5875" max="5875" width="40.7109375" style="32" customWidth="1"/>
    <col min="5876" max="5883" width="13" style="32" customWidth="1"/>
    <col min="5884" max="5884" width="11.140625" style="32" customWidth="1"/>
    <col min="5885" max="5886" width="11.140625" style="32" bestFit="1" customWidth="1"/>
    <col min="5887" max="5887" width="11.42578125" style="32" customWidth="1"/>
    <col min="5888" max="6112" width="9.140625" style="32"/>
    <col min="6113" max="6113" width="40.7109375" style="32" customWidth="1"/>
    <col min="6114" max="6121" width="12.7109375" style="32" customWidth="1"/>
    <col min="6122" max="6122" width="40.7109375" style="32" customWidth="1"/>
    <col min="6123" max="6130" width="13.28515625" style="32" customWidth="1"/>
    <col min="6131" max="6131" width="40.7109375" style="32" customWidth="1"/>
    <col min="6132" max="6139" width="13" style="32" customWidth="1"/>
    <col min="6140" max="6140" width="11.140625" style="32" customWidth="1"/>
    <col min="6141" max="6142" width="11.140625" style="32" bestFit="1" customWidth="1"/>
    <col min="6143" max="6143" width="11.42578125" style="32" customWidth="1"/>
    <col min="6144" max="6368" width="9.140625" style="32"/>
    <col min="6369" max="6369" width="40.7109375" style="32" customWidth="1"/>
    <col min="6370" max="6377" width="12.7109375" style="32" customWidth="1"/>
    <col min="6378" max="6378" width="40.7109375" style="32" customWidth="1"/>
    <col min="6379" max="6386" width="13.28515625" style="32" customWidth="1"/>
    <col min="6387" max="6387" width="40.7109375" style="32" customWidth="1"/>
    <col min="6388" max="6395" width="13" style="32" customWidth="1"/>
    <col min="6396" max="6396" width="11.140625" style="32" customWidth="1"/>
    <col min="6397" max="6398" width="11.140625" style="32" bestFit="1" customWidth="1"/>
    <col min="6399" max="6399" width="11.42578125" style="32" customWidth="1"/>
    <col min="6400" max="6624" width="9.140625" style="32"/>
    <col min="6625" max="6625" width="40.7109375" style="32" customWidth="1"/>
    <col min="6626" max="6633" width="12.7109375" style="32" customWidth="1"/>
    <col min="6634" max="6634" width="40.7109375" style="32" customWidth="1"/>
    <col min="6635" max="6642" width="13.28515625" style="32" customWidth="1"/>
    <col min="6643" max="6643" width="40.7109375" style="32" customWidth="1"/>
    <col min="6644" max="6651" width="13" style="32" customWidth="1"/>
    <col min="6652" max="6652" width="11.140625" style="32" customWidth="1"/>
    <col min="6653" max="6654" width="11.140625" style="32" bestFit="1" customWidth="1"/>
    <col min="6655" max="6655" width="11.42578125" style="32" customWidth="1"/>
    <col min="6656" max="6880" width="9.140625" style="32"/>
    <col min="6881" max="6881" width="40.7109375" style="32" customWidth="1"/>
    <col min="6882" max="6889" width="12.7109375" style="32" customWidth="1"/>
    <col min="6890" max="6890" width="40.7109375" style="32" customWidth="1"/>
    <col min="6891" max="6898" width="13.28515625" style="32" customWidth="1"/>
    <col min="6899" max="6899" width="40.7109375" style="32" customWidth="1"/>
    <col min="6900" max="6907" width="13" style="32" customWidth="1"/>
    <col min="6908" max="6908" width="11.140625" style="32" customWidth="1"/>
    <col min="6909" max="6910" width="11.140625" style="32" bestFit="1" customWidth="1"/>
    <col min="6911" max="6911" width="11.42578125" style="32" customWidth="1"/>
    <col min="6912" max="7136" width="9.140625" style="32"/>
    <col min="7137" max="7137" width="40.7109375" style="32" customWidth="1"/>
    <col min="7138" max="7145" width="12.7109375" style="32" customWidth="1"/>
    <col min="7146" max="7146" width="40.7109375" style="32" customWidth="1"/>
    <col min="7147" max="7154" width="13.28515625" style="32" customWidth="1"/>
    <col min="7155" max="7155" width="40.7109375" style="32" customWidth="1"/>
    <col min="7156" max="7163" width="13" style="32" customWidth="1"/>
    <col min="7164" max="7164" width="11.140625" style="32" customWidth="1"/>
    <col min="7165" max="7166" width="11.140625" style="32" bestFit="1" customWidth="1"/>
    <col min="7167" max="7167" width="11.42578125" style="32" customWidth="1"/>
    <col min="7168" max="7392" width="9.140625" style="32"/>
    <col min="7393" max="7393" width="40.7109375" style="32" customWidth="1"/>
    <col min="7394" max="7401" width="12.7109375" style="32" customWidth="1"/>
    <col min="7402" max="7402" width="40.7109375" style="32" customWidth="1"/>
    <col min="7403" max="7410" width="13.28515625" style="32" customWidth="1"/>
    <col min="7411" max="7411" width="40.7109375" style="32" customWidth="1"/>
    <col min="7412" max="7419" width="13" style="32" customWidth="1"/>
    <col min="7420" max="7420" width="11.140625" style="32" customWidth="1"/>
    <col min="7421" max="7422" width="11.140625" style="32" bestFit="1" customWidth="1"/>
    <col min="7423" max="7423" width="11.42578125" style="32" customWidth="1"/>
    <col min="7424" max="7648" width="9.140625" style="32"/>
    <col min="7649" max="7649" width="40.7109375" style="32" customWidth="1"/>
    <col min="7650" max="7657" width="12.7109375" style="32" customWidth="1"/>
    <col min="7658" max="7658" width="40.7109375" style="32" customWidth="1"/>
    <col min="7659" max="7666" width="13.28515625" style="32" customWidth="1"/>
    <col min="7667" max="7667" width="40.7109375" style="32" customWidth="1"/>
    <col min="7668" max="7675" width="13" style="32" customWidth="1"/>
    <col min="7676" max="7676" width="11.140625" style="32" customWidth="1"/>
    <col min="7677" max="7678" width="11.140625" style="32" bestFit="1" customWidth="1"/>
    <col min="7679" max="7679" width="11.42578125" style="32" customWidth="1"/>
    <col min="7680" max="7904" width="9.140625" style="32"/>
    <col min="7905" max="7905" width="40.7109375" style="32" customWidth="1"/>
    <col min="7906" max="7913" width="12.7109375" style="32" customWidth="1"/>
    <col min="7914" max="7914" width="40.7109375" style="32" customWidth="1"/>
    <col min="7915" max="7922" width="13.28515625" style="32" customWidth="1"/>
    <col min="7923" max="7923" width="40.7109375" style="32" customWidth="1"/>
    <col min="7924" max="7931" width="13" style="32" customWidth="1"/>
    <col min="7932" max="7932" width="11.140625" style="32" customWidth="1"/>
    <col min="7933" max="7934" width="11.140625" style="32" bestFit="1" customWidth="1"/>
    <col min="7935" max="7935" width="11.42578125" style="32" customWidth="1"/>
    <col min="7936" max="8160" width="9.140625" style="32"/>
    <col min="8161" max="8161" width="40.7109375" style="32" customWidth="1"/>
    <col min="8162" max="8169" width="12.7109375" style="32" customWidth="1"/>
    <col min="8170" max="8170" width="40.7109375" style="32" customWidth="1"/>
    <col min="8171" max="8178" width="13.28515625" style="32" customWidth="1"/>
    <col min="8179" max="8179" width="40.7109375" style="32" customWidth="1"/>
    <col min="8180" max="8187" width="13" style="32" customWidth="1"/>
    <col min="8188" max="8188" width="11.140625" style="32" customWidth="1"/>
    <col min="8189" max="8190" width="11.140625" style="32" bestFit="1" customWidth="1"/>
    <col min="8191" max="8191" width="11.42578125" style="32" customWidth="1"/>
    <col min="8192" max="8416" width="9.140625" style="32"/>
    <col min="8417" max="8417" width="40.7109375" style="32" customWidth="1"/>
    <col min="8418" max="8425" width="12.7109375" style="32" customWidth="1"/>
    <col min="8426" max="8426" width="40.7109375" style="32" customWidth="1"/>
    <col min="8427" max="8434" width="13.28515625" style="32" customWidth="1"/>
    <col min="8435" max="8435" width="40.7109375" style="32" customWidth="1"/>
    <col min="8436" max="8443" width="13" style="32" customWidth="1"/>
    <col min="8444" max="8444" width="11.140625" style="32" customWidth="1"/>
    <col min="8445" max="8446" width="11.140625" style="32" bestFit="1" customWidth="1"/>
    <col min="8447" max="8447" width="11.42578125" style="32" customWidth="1"/>
    <col min="8448" max="8672" width="9.140625" style="32"/>
    <col min="8673" max="8673" width="40.7109375" style="32" customWidth="1"/>
    <col min="8674" max="8681" width="12.7109375" style="32" customWidth="1"/>
    <col min="8682" max="8682" width="40.7109375" style="32" customWidth="1"/>
    <col min="8683" max="8690" width="13.28515625" style="32" customWidth="1"/>
    <col min="8691" max="8691" width="40.7109375" style="32" customWidth="1"/>
    <col min="8692" max="8699" width="13" style="32" customWidth="1"/>
    <col min="8700" max="8700" width="11.140625" style="32" customWidth="1"/>
    <col min="8701" max="8702" width="11.140625" style="32" bestFit="1" customWidth="1"/>
    <col min="8703" max="8703" width="11.42578125" style="32" customWidth="1"/>
    <col min="8704" max="8928" width="9.140625" style="32"/>
    <col min="8929" max="8929" width="40.7109375" style="32" customWidth="1"/>
    <col min="8930" max="8937" width="12.7109375" style="32" customWidth="1"/>
    <col min="8938" max="8938" width="40.7109375" style="32" customWidth="1"/>
    <col min="8939" max="8946" width="13.28515625" style="32" customWidth="1"/>
    <col min="8947" max="8947" width="40.7109375" style="32" customWidth="1"/>
    <col min="8948" max="8955" width="13" style="32" customWidth="1"/>
    <col min="8956" max="8956" width="11.140625" style="32" customWidth="1"/>
    <col min="8957" max="8958" width="11.140625" style="32" bestFit="1" customWidth="1"/>
    <col min="8959" max="8959" width="11.42578125" style="32" customWidth="1"/>
    <col min="8960" max="9184" width="9.140625" style="32"/>
    <col min="9185" max="9185" width="40.7109375" style="32" customWidth="1"/>
    <col min="9186" max="9193" width="12.7109375" style="32" customWidth="1"/>
    <col min="9194" max="9194" width="40.7109375" style="32" customWidth="1"/>
    <col min="9195" max="9202" width="13.28515625" style="32" customWidth="1"/>
    <col min="9203" max="9203" width="40.7109375" style="32" customWidth="1"/>
    <col min="9204" max="9211" width="13" style="32" customWidth="1"/>
    <col min="9212" max="9212" width="11.140625" style="32" customWidth="1"/>
    <col min="9213" max="9214" width="11.140625" style="32" bestFit="1" customWidth="1"/>
    <col min="9215" max="9215" width="11.42578125" style="32" customWidth="1"/>
    <col min="9216" max="9440" width="9.140625" style="32"/>
    <col min="9441" max="9441" width="40.7109375" style="32" customWidth="1"/>
    <col min="9442" max="9449" width="12.7109375" style="32" customWidth="1"/>
    <col min="9450" max="9450" width="40.7109375" style="32" customWidth="1"/>
    <col min="9451" max="9458" width="13.28515625" style="32" customWidth="1"/>
    <col min="9459" max="9459" width="40.7109375" style="32" customWidth="1"/>
    <col min="9460" max="9467" width="13" style="32" customWidth="1"/>
    <col min="9468" max="9468" width="11.140625" style="32" customWidth="1"/>
    <col min="9469" max="9470" width="11.140625" style="32" bestFit="1" customWidth="1"/>
    <col min="9471" max="9471" width="11.42578125" style="32" customWidth="1"/>
    <col min="9472" max="9696" width="9.140625" style="32"/>
    <col min="9697" max="9697" width="40.7109375" style="32" customWidth="1"/>
    <col min="9698" max="9705" width="12.7109375" style="32" customWidth="1"/>
    <col min="9706" max="9706" width="40.7109375" style="32" customWidth="1"/>
    <col min="9707" max="9714" width="13.28515625" style="32" customWidth="1"/>
    <col min="9715" max="9715" width="40.7109375" style="32" customWidth="1"/>
    <col min="9716" max="9723" width="13" style="32" customWidth="1"/>
    <col min="9724" max="9724" width="11.140625" style="32" customWidth="1"/>
    <col min="9725" max="9726" width="11.140625" style="32" bestFit="1" customWidth="1"/>
    <col min="9727" max="9727" width="11.42578125" style="32" customWidth="1"/>
    <col min="9728" max="9952" width="9.140625" style="32"/>
    <col min="9953" max="9953" width="40.7109375" style="32" customWidth="1"/>
    <col min="9954" max="9961" width="12.7109375" style="32" customWidth="1"/>
    <col min="9962" max="9962" width="40.7109375" style="32" customWidth="1"/>
    <col min="9963" max="9970" width="13.28515625" style="32" customWidth="1"/>
    <col min="9971" max="9971" width="40.7109375" style="32" customWidth="1"/>
    <col min="9972" max="9979" width="13" style="32" customWidth="1"/>
    <col min="9980" max="9980" width="11.140625" style="32" customWidth="1"/>
    <col min="9981" max="9982" width="11.140625" style="32" bestFit="1" customWidth="1"/>
    <col min="9983" max="9983" width="11.42578125" style="32" customWidth="1"/>
    <col min="9984" max="10208" width="9.140625" style="32"/>
    <col min="10209" max="10209" width="40.7109375" style="32" customWidth="1"/>
    <col min="10210" max="10217" width="12.7109375" style="32" customWidth="1"/>
    <col min="10218" max="10218" width="40.7109375" style="32" customWidth="1"/>
    <col min="10219" max="10226" width="13.28515625" style="32" customWidth="1"/>
    <col min="10227" max="10227" width="40.7109375" style="32" customWidth="1"/>
    <col min="10228" max="10235" width="13" style="32" customWidth="1"/>
    <col min="10236" max="10236" width="11.140625" style="32" customWidth="1"/>
    <col min="10237" max="10238" width="11.140625" style="32" bestFit="1" customWidth="1"/>
    <col min="10239" max="10239" width="11.42578125" style="32" customWidth="1"/>
    <col min="10240" max="10464" width="9.140625" style="32"/>
    <col min="10465" max="10465" width="40.7109375" style="32" customWidth="1"/>
    <col min="10466" max="10473" width="12.7109375" style="32" customWidth="1"/>
    <col min="10474" max="10474" width="40.7109375" style="32" customWidth="1"/>
    <col min="10475" max="10482" width="13.28515625" style="32" customWidth="1"/>
    <col min="10483" max="10483" width="40.7109375" style="32" customWidth="1"/>
    <col min="10484" max="10491" width="13" style="32" customWidth="1"/>
    <col min="10492" max="10492" width="11.140625" style="32" customWidth="1"/>
    <col min="10493" max="10494" width="11.140625" style="32" bestFit="1" customWidth="1"/>
    <col min="10495" max="10495" width="11.42578125" style="32" customWidth="1"/>
    <col min="10496" max="10720" width="9.140625" style="32"/>
    <col min="10721" max="10721" width="40.7109375" style="32" customWidth="1"/>
    <col min="10722" max="10729" width="12.7109375" style="32" customWidth="1"/>
    <col min="10730" max="10730" width="40.7109375" style="32" customWidth="1"/>
    <col min="10731" max="10738" width="13.28515625" style="32" customWidth="1"/>
    <col min="10739" max="10739" width="40.7109375" style="32" customWidth="1"/>
    <col min="10740" max="10747" width="13" style="32" customWidth="1"/>
    <col min="10748" max="10748" width="11.140625" style="32" customWidth="1"/>
    <col min="10749" max="10750" width="11.140625" style="32" bestFit="1" customWidth="1"/>
    <col min="10751" max="10751" width="11.42578125" style="32" customWidth="1"/>
    <col min="10752" max="10976" width="9.140625" style="32"/>
    <col min="10977" max="10977" width="40.7109375" style="32" customWidth="1"/>
    <col min="10978" max="10985" width="12.7109375" style="32" customWidth="1"/>
    <col min="10986" max="10986" width="40.7109375" style="32" customWidth="1"/>
    <col min="10987" max="10994" width="13.28515625" style="32" customWidth="1"/>
    <col min="10995" max="10995" width="40.7109375" style="32" customWidth="1"/>
    <col min="10996" max="11003" width="13" style="32" customWidth="1"/>
    <col min="11004" max="11004" width="11.140625" style="32" customWidth="1"/>
    <col min="11005" max="11006" width="11.140625" style="32" bestFit="1" customWidth="1"/>
    <col min="11007" max="11007" width="11.42578125" style="32" customWidth="1"/>
    <col min="11008" max="11232" width="9.140625" style="32"/>
    <col min="11233" max="11233" width="40.7109375" style="32" customWidth="1"/>
    <col min="11234" max="11241" width="12.7109375" style="32" customWidth="1"/>
    <col min="11242" max="11242" width="40.7109375" style="32" customWidth="1"/>
    <col min="11243" max="11250" width="13.28515625" style="32" customWidth="1"/>
    <col min="11251" max="11251" width="40.7109375" style="32" customWidth="1"/>
    <col min="11252" max="11259" width="13" style="32" customWidth="1"/>
    <col min="11260" max="11260" width="11.140625" style="32" customWidth="1"/>
    <col min="11261" max="11262" width="11.140625" style="32" bestFit="1" customWidth="1"/>
    <col min="11263" max="11263" width="11.42578125" style="32" customWidth="1"/>
    <col min="11264" max="11488" width="9.140625" style="32"/>
    <col min="11489" max="11489" width="40.7109375" style="32" customWidth="1"/>
    <col min="11490" max="11497" width="12.7109375" style="32" customWidth="1"/>
    <col min="11498" max="11498" width="40.7109375" style="32" customWidth="1"/>
    <col min="11499" max="11506" width="13.28515625" style="32" customWidth="1"/>
    <col min="11507" max="11507" width="40.7109375" style="32" customWidth="1"/>
    <col min="11508" max="11515" width="13" style="32" customWidth="1"/>
    <col min="11516" max="11516" width="11.140625" style="32" customWidth="1"/>
    <col min="11517" max="11518" width="11.140625" style="32" bestFit="1" customWidth="1"/>
    <col min="11519" max="11519" width="11.42578125" style="32" customWidth="1"/>
    <col min="11520" max="11744" width="9.140625" style="32"/>
    <col min="11745" max="11745" width="40.7109375" style="32" customWidth="1"/>
    <col min="11746" max="11753" width="12.7109375" style="32" customWidth="1"/>
    <col min="11754" max="11754" width="40.7109375" style="32" customWidth="1"/>
    <col min="11755" max="11762" width="13.28515625" style="32" customWidth="1"/>
    <col min="11763" max="11763" width="40.7109375" style="32" customWidth="1"/>
    <col min="11764" max="11771" width="13" style="32" customWidth="1"/>
    <col min="11772" max="11772" width="11.140625" style="32" customWidth="1"/>
    <col min="11773" max="11774" width="11.140625" style="32" bestFit="1" customWidth="1"/>
    <col min="11775" max="11775" width="11.42578125" style="32" customWidth="1"/>
    <col min="11776" max="12000" width="9.140625" style="32"/>
    <col min="12001" max="12001" width="40.7109375" style="32" customWidth="1"/>
    <col min="12002" max="12009" width="12.7109375" style="32" customWidth="1"/>
    <col min="12010" max="12010" width="40.7109375" style="32" customWidth="1"/>
    <col min="12011" max="12018" width="13.28515625" style="32" customWidth="1"/>
    <col min="12019" max="12019" width="40.7109375" style="32" customWidth="1"/>
    <col min="12020" max="12027" width="13" style="32" customWidth="1"/>
    <col min="12028" max="12028" width="11.140625" style="32" customWidth="1"/>
    <col min="12029" max="12030" width="11.140625" style="32" bestFit="1" customWidth="1"/>
    <col min="12031" max="12031" width="11.42578125" style="32" customWidth="1"/>
    <col min="12032" max="12256" width="9.140625" style="32"/>
    <col min="12257" max="12257" width="40.7109375" style="32" customWidth="1"/>
    <col min="12258" max="12265" width="12.7109375" style="32" customWidth="1"/>
    <col min="12266" max="12266" width="40.7109375" style="32" customWidth="1"/>
    <col min="12267" max="12274" width="13.28515625" style="32" customWidth="1"/>
    <col min="12275" max="12275" width="40.7109375" style="32" customWidth="1"/>
    <col min="12276" max="12283" width="13" style="32" customWidth="1"/>
    <col min="12284" max="12284" width="11.140625" style="32" customWidth="1"/>
    <col min="12285" max="12286" width="11.140625" style="32" bestFit="1" customWidth="1"/>
    <col min="12287" max="12287" width="11.42578125" style="32" customWidth="1"/>
    <col min="12288" max="12512" width="9.140625" style="32"/>
    <col min="12513" max="12513" width="40.7109375" style="32" customWidth="1"/>
    <col min="12514" max="12521" width="12.7109375" style="32" customWidth="1"/>
    <col min="12522" max="12522" width="40.7109375" style="32" customWidth="1"/>
    <col min="12523" max="12530" width="13.28515625" style="32" customWidth="1"/>
    <col min="12531" max="12531" width="40.7109375" style="32" customWidth="1"/>
    <col min="12532" max="12539" width="13" style="32" customWidth="1"/>
    <col min="12540" max="12540" width="11.140625" style="32" customWidth="1"/>
    <col min="12541" max="12542" width="11.140625" style="32" bestFit="1" customWidth="1"/>
    <col min="12543" max="12543" width="11.42578125" style="32" customWidth="1"/>
    <col min="12544" max="12768" width="9.140625" style="32"/>
    <col min="12769" max="12769" width="40.7109375" style="32" customWidth="1"/>
    <col min="12770" max="12777" width="12.7109375" style="32" customWidth="1"/>
    <col min="12778" max="12778" width="40.7109375" style="32" customWidth="1"/>
    <col min="12779" max="12786" width="13.28515625" style="32" customWidth="1"/>
    <col min="12787" max="12787" width="40.7109375" style="32" customWidth="1"/>
    <col min="12788" max="12795" width="13" style="32" customWidth="1"/>
    <col min="12796" max="12796" width="11.140625" style="32" customWidth="1"/>
    <col min="12797" max="12798" width="11.140625" style="32" bestFit="1" customWidth="1"/>
    <col min="12799" max="12799" width="11.42578125" style="32" customWidth="1"/>
    <col min="12800" max="13024" width="9.140625" style="32"/>
    <col min="13025" max="13025" width="40.7109375" style="32" customWidth="1"/>
    <col min="13026" max="13033" width="12.7109375" style="32" customWidth="1"/>
    <col min="13034" max="13034" width="40.7109375" style="32" customWidth="1"/>
    <col min="13035" max="13042" width="13.28515625" style="32" customWidth="1"/>
    <col min="13043" max="13043" width="40.7109375" style="32" customWidth="1"/>
    <col min="13044" max="13051" width="13" style="32" customWidth="1"/>
    <col min="13052" max="13052" width="11.140625" style="32" customWidth="1"/>
    <col min="13053" max="13054" width="11.140625" style="32" bestFit="1" customWidth="1"/>
    <col min="13055" max="13055" width="11.42578125" style="32" customWidth="1"/>
    <col min="13056" max="13280" width="9.140625" style="32"/>
    <col min="13281" max="13281" width="40.7109375" style="32" customWidth="1"/>
    <col min="13282" max="13289" width="12.7109375" style="32" customWidth="1"/>
    <col min="13290" max="13290" width="40.7109375" style="32" customWidth="1"/>
    <col min="13291" max="13298" width="13.28515625" style="32" customWidth="1"/>
    <col min="13299" max="13299" width="40.7109375" style="32" customWidth="1"/>
    <col min="13300" max="13307" width="13" style="32" customWidth="1"/>
    <col min="13308" max="13308" width="11.140625" style="32" customWidth="1"/>
    <col min="13309" max="13310" width="11.140625" style="32" bestFit="1" customWidth="1"/>
    <col min="13311" max="13311" width="11.42578125" style="32" customWidth="1"/>
    <col min="13312" max="13536" width="9.140625" style="32"/>
    <col min="13537" max="13537" width="40.7109375" style="32" customWidth="1"/>
    <col min="13538" max="13545" width="12.7109375" style="32" customWidth="1"/>
    <col min="13546" max="13546" width="40.7109375" style="32" customWidth="1"/>
    <col min="13547" max="13554" width="13.28515625" style="32" customWidth="1"/>
    <col min="13555" max="13555" width="40.7109375" style="32" customWidth="1"/>
    <col min="13556" max="13563" width="13" style="32" customWidth="1"/>
    <col min="13564" max="13564" width="11.140625" style="32" customWidth="1"/>
    <col min="13565" max="13566" width="11.140625" style="32" bestFit="1" customWidth="1"/>
    <col min="13567" max="13567" width="11.42578125" style="32" customWidth="1"/>
    <col min="13568" max="13792" width="9.140625" style="32"/>
    <col min="13793" max="13793" width="40.7109375" style="32" customWidth="1"/>
    <col min="13794" max="13801" width="12.7109375" style="32" customWidth="1"/>
    <col min="13802" max="13802" width="40.7109375" style="32" customWidth="1"/>
    <col min="13803" max="13810" width="13.28515625" style="32" customWidth="1"/>
    <col min="13811" max="13811" width="40.7109375" style="32" customWidth="1"/>
    <col min="13812" max="13819" width="13" style="32" customWidth="1"/>
    <col min="13820" max="13820" width="11.140625" style="32" customWidth="1"/>
    <col min="13821" max="13822" width="11.140625" style="32" bestFit="1" customWidth="1"/>
    <col min="13823" max="13823" width="11.42578125" style="32" customWidth="1"/>
    <col min="13824" max="14048" width="9.140625" style="32"/>
    <col min="14049" max="14049" width="40.7109375" style="32" customWidth="1"/>
    <col min="14050" max="14057" width="12.7109375" style="32" customWidth="1"/>
    <col min="14058" max="14058" width="40.7109375" style="32" customWidth="1"/>
    <col min="14059" max="14066" width="13.28515625" style="32" customWidth="1"/>
    <col min="14067" max="14067" width="40.7109375" style="32" customWidth="1"/>
    <col min="14068" max="14075" width="13" style="32" customWidth="1"/>
    <col min="14076" max="14076" width="11.140625" style="32" customWidth="1"/>
    <col min="14077" max="14078" width="11.140625" style="32" bestFit="1" customWidth="1"/>
    <col min="14079" max="14079" width="11.42578125" style="32" customWidth="1"/>
    <col min="14080" max="14304" width="9.140625" style="32"/>
    <col min="14305" max="14305" width="40.7109375" style="32" customWidth="1"/>
    <col min="14306" max="14313" width="12.7109375" style="32" customWidth="1"/>
    <col min="14314" max="14314" width="40.7109375" style="32" customWidth="1"/>
    <col min="14315" max="14322" width="13.28515625" style="32" customWidth="1"/>
    <col min="14323" max="14323" width="40.7109375" style="32" customWidth="1"/>
    <col min="14324" max="14331" width="13" style="32" customWidth="1"/>
    <col min="14332" max="14332" width="11.140625" style="32" customWidth="1"/>
    <col min="14333" max="14334" width="11.140625" style="32" bestFit="1" customWidth="1"/>
    <col min="14335" max="14335" width="11.42578125" style="32" customWidth="1"/>
    <col min="14336" max="14560" width="9.140625" style="32"/>
    <col min="14561" max="14561" width="40.7109375" style="32" customWidth="1"/>
    <col min="14562" max="14569" width="12.7109375" style="32" customWidth="1"/>
    <col min="14570" max="14570" width="40.7109375" style="32" customWidth="1"/>
    <col min="14571" max="14578" width="13.28515625" style="32" customWidth="1"/>
    <col min="14579" max="14579" width="40.7109375" style="32" customWidth="1"/>
    <col min="14580" max="14587" width="13" style="32" customWidth="1"/>
    <col min="14588" max="14588" width="11.140625" style="32" customWidth="1"/>
    <col min="14589" max="14590" width="11.140625" style="32" bestFit="1" customWidth="1"/>
    <col min="14591" max="14591" width="11.42578125" style="32" customWidth="1"/>
    <col min="14592" max="14816" width="9.140625" style="32"/>
    <col min="14817" max="14817" width="40.7109375" style="32" customWidth="1"/>
    <col min="14818" max="14825" width="12.7109375" style="32" customWidth="1"/>
    <col min="14826" max="14826" width="40.7109375" style="32" customWidth="1"/>
    <col min="14827" max="14834" width="13.28515625" style="32" customWidth="1"/>
    <col min="14835" max="14835" width="40.7109375" style="32" customWidth="1"/>
    <col min="14836" max="14843" width="13" style="32" customWidth="1"/>
    <col min="14844" max="14844" width="11.140625" style="32" customWidth="1"/>
    <col min="14845" max="14846" width="11.140625" style="32" bestFit="1" customWidth="1"/>
    <col min="14847" max="14847" width="11.42578125" style="32" customWidth="1"/>
    <col min="14848" max="15072" width="9.140625" style="32"/>
    <col min="15073" max="15073" width="40.7109375" style="32" customWidth="1"/>
    <col min="15074" max="15081" width="12.7109375" style="32" customWidth="1"/>
    <col min="15082" max="15082" width="40.7109375" style="32" customWidth="1"/>
    <col min="15083" max="15090" width="13.28515625" style="32" customWidth="1"/>
    <col min="15091" max="15091" width="40.7109375" style="32" customWidth="1"/>
    <col min="15092" max="15099" width="13" style="32" customWidth="1"/>
    <col min="15100" max="15100" width="11.140625" style="32" customWidth="1"/>
    <col min="15101" max="15102" width="11.140625" style="32" bestFit="1" customWidth="1"/>
    <col min="15103" max="15103" width="11.42578125" style="32" customWidth="1"/>
    <col min="15104" max="15328" width="9.140625" style="32"/>
    <col min="15329" max="15329" width="40.7109375" style="32" customWidth="1"/>
    <col min="15330" max="15337" width="12.7109375" style="32" customWidth="1"/>
    <col min="15338" max="15338" width="40.7109375" style="32" customWidth="1"/>
    <col min="15339" max="15346" width="13.28515625" style="32" customWidth="1"/>
    <col min="15347" max="15347" width="40.7109375" style="32" customWidth="1"/>
    <col min="15348" max="15355" width="13" style="32" customWidth="1"/>
    <col min="15356" max="15356" width="11.140625" style="32" customWidth="1"/>
    <col min="15357" max="15358" width="11.140625" style="32" bestFit="1" customWidth="1"/>
    <col min="15359" max="15359" width="11.42578125" style="32" customWidth="1"/>
    <col min="15360" max="15584" width="9.140625" style="32"/>
    <col min="15585" max="15585" width="40.7109375" style="32" customWidth="1"/>
    <col min="15586" max="15593" width="12.7109375" style="32" customWidth="1"/>
    <col min="15594" max="15594" width="40.7109375" style="32" customWidth="1"/>
    <col min="15595" max="15602" width="13.28515625" style="32" customWidth="1"/>
    <col min="15603" max="15603" width="40.7109375" style="32" customWidth="1"/>
    <col min="15604" max="15611" width="13" style="32" customWidth="1"/>
    <col min="15612" max="15612" width="11.140625" style="32" customWidth="1"/>
    <col min="15613" max="15614" width="11.140625" style="32" bestFit="1" customWidth="1"/>
    <col min="15615" max="15615" width="11.42578125" style="32" customWidth="1"/>
    <col min="15616" max="15840" width="9.140625" style="32"/>
    <col min="15841" max="15841" width="40.7109375" style="32" customWidth="1"/>
    <col min="15842" max="15849" width="12.7109375" style="32" customWidth="1"/>
    <col min="15850" max="15850" width="40.7109375" style="32" customWidth="1"/>
    <col min="15851" max="15858" width="13.28515625" style="32" customWidth="1"/>
    <col min="15859" max="15859" width="40.7109375" style="32" customWidth="1"/>
    <col min="15860" max="15867" width="13" style="32" customWidth="1"/>
    <col min="15868" max="15868" width="11.140625" style="32" customWidth="1"/>
    <col min="15869" max="15870" width="11.140625" style="32" bestFit="1" customWidth="1"/>
    <col min="15871" max="15871" width="11.42578125" style="32" customWidth="1"/>
    <col min="15872" max="16096" width="9.140625" style="32"/>
    <col min="16097" max="16097" width="40.7109375" style="32" customWidth="1"/>
    <col min="16098" max="16105" width="12.7109375" style="32" customWidth="1"/>
    <col min="16106" max="16106" width="40.7109375" style="32" customWidth="1"/>
    <col min="16107" max="16114" width="13.28515625" style="32" customWidth="1"/>
    <col min="16115" max="16115" width="40.7109375" style="32" customWidth="1"/>
    <col min="16116" max="16123" width="13" style="32" customWidth="1"/>
    <col min="16124" max="16124" width="11.140625" style="32" customWidth="1"/>
    <col min="16125" max="16126" width="11.140625" style="32" bestFit="1" customWidth="1"/>
    <col min="16127" max="16127" width="11.42578125" style="32" customWidth="1"/>
    <col min="16128" max="16384" width="9.140625" style="32"/>
  </cols>
  <sheetData>
    <row r="1" spans="1:35" s="218" customFormat="1" ht="18" customHeight="1" thickBot="1">
      <c r="A1" s="637" t="s">
        <v>635</v>
      </c>
      <c r="B1" s="322"/>
      <c r="C1" s="322"/>
      <c r="D1" s="322"/>
      <c r="F1" s="322"/>
      <c r="G1" s="322"/>
      <c r="H1" s="322"/>
      <c r="I1" s="322"/>
      <c r="J1" s="322"/>
      <c r="K1" s="322"/>
      <c r="L1" s="322"/>
      <c r="M1" s="323"/>
      <c r="N1" s="323"/>
      <c r="O1" s="322"/>
      <c r="P1" s="322"/>
      <c r="Q1" s="322"/>
      <c r="R1" s="322"/>
      <c r="S1" s="322"/>
    </row>
    <row r="2" spans="1:35" ht="18" customHeight="1">
      <c r="A2" s="639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535"/>
      <c r="M2" s="535"/>
      <c r="N2" s="535"/>
      <c r="O2" s="535"/>
      <c r="P2" s="535"/>
      <c r="Q2" s="535"/>
      <c r="R2" s="535"/>
      <c r="S2" s="535"/>
      <c r="T2" s="1560">
        <v>2011</v>
      </c>
      <c r="U2" s="1559"/>
      <c r="V2" s="1559"/>
      <c r="W2" s="1561"/>
      <c r="X2" s="1559">
        <v>2012</v>
      </c>
      <c r="Y2" s="1559"/>
      <c r="Z2" s="1559"/>
      <c r="AA2" s="1559"/>
    </row>
    <row r="3" spans="1:35" ht="18" customHeight="1" thickBot="1">
      <c r="A3" s="640" t="s">
        <v>430</v>
      </c>
      <c r="B3" s="324">
        <v>1993</v>
      </c>
      <c r="C3" s="324">
        <v>1994</v>
      </c>
      <c r="D3" s="305" t="s">
        <v>936</v>
      </c>
      <c r="E3" s="324">
        <v>1996</v>
      </c>
      <c r="F3" s="324">
        <v>1997</v>
      </c>
      <c r="G3" s="324">
        <v>1998</v>
      </c>
      <c r="H3" s="324">
        <v>1999</v>
      </c>
      <c r="I3" s="324">
        <v>2000</v>
      </c>
      <c r="J3" s="324">
        <v>2001</v>
      </c>
      <c r="K3" s="324">
        <v>2002</v>
      </c>
      <c r="L3" s="305">
        <v>2003</v>
      </c>
      <c r="M3" s="305">
        <v>2004</v>
      </c>
      <c r="N3" s="305">
        <v>2005</v>
      </c>
      <c r="O3" s="305">
        <v>2006</v>
      </c>
      <c r="P3" s="305">
        <v>2007</v>
      </c>
      <c r="Q3" s="305">
        <v>2008</v>
      </c>
      <c r="R3" s="305">
        <v>2009</v>
      </c>
      <c r="S3" s="305" t="s">
        <v>956</v>
      </c>
      <c r="T3" s="306" t="s">
        <v>585</v>
      </c>
      <c r="U3" s="305" t="s">
        <v>586</v>
      </c>
      <c r="V3" s="305" t="s">
        <v>587</v>
      </c>
      <c r="W3" s="1517" t="s">
        <v>588</v>
      </c>
      <c r="X3" s="305" t="s">
        <v>585</v>
      </c>
      <c r="Y3" s="305" t="s">
        <v>586</v>
      </c>
      <c r="Z3" s="305" t="s">
        <v>587</v>
      </c>
      <c r="AA3" s="305" t="s">
        <v>588</v>
      </c>
    </row>
    <row r="4" spans="1:35" ht="18" customHeight="1">
      <c r="A4" s="641" t="s">
        <v>636</v>
      </c>
      <c r="B4" s="325">
        <v>436</v>
      </c>
      <c r="C4" s="325">
        <v>565.70000000000005</v>
      </c>
      <c r="D4" s="326">
        <v>865.47400000000005</v>
      </c>
      <c r="E4" s="326">
        <v>1251.646</v>
      </c>
      <c r="F4" s="326">
        <v>1430.5</v>
      </c>
      <c r="G4" s="326">
        <v>1710.3</v>
      </c>
      <c r="H4" s="327">
        <v>2136.5</v>
      </c>
      <c r="I4" s="327">
        <v>3730.7</v>
      </c>
      <c r="J4" s="327">
        <v>4948.6000000000004</v>
      </c>
      <c r="K4" s="327">
        <v>6511</v>
      </c>
      <c r="L4" s="327">
        <v>7679</v>
      </c>
      <c r="M4" s="327">
        <v>9924.5</v>
      </c>
      <c r="N4" s="327">
        <v>13029.5</v>
      </c>
      <c r="O4" s="328">
        <v>16326.4</v>
      </c>
      <c r="P4" s="328">
        <v>22849.056</v>
      </c>
      <c r="Q4" s="328">
        <v>33684.284</v>
      </c>
      <c r="R4" s="328">
        <v>41997.323000000004</v>
      </c>
      <c r="S4" s="328">
        <v>41374.881000000008</v>
      </c>
      <c r="T4" s="1518">
        <f>T5+T6+T7+T8+T9</f>
        <v>52790.3</v>
      </c>
      <c r="U4" s="328">
        <f>U5+U6+U7+U8+U9</f>
        <v>53281.399999999994</v>
      </c>
      <c r="V4" s="328">
        <f>V5+V6+V7+V8+V9</f>
        <v>49840.4</v>
      </c>
      <c r="W4" s="1519">
        <f>W5+W6+W7+W8+W9</f>
        <v>49612.1</v>
      </c>
      <c r="X4" s="328">
        <v>41818.58</v>
      </c>
      <c r="Y4" s="328">
        <v>34895.882000000005</v>
      </c>
      <c r="Z4" s="328">
        <v>34568.67</v>
      </c>
      <c r="AA4" s="328">
        <v>34970.524000000005</v>
      </c>
      <c r="AB4" s="328"/>
      <c r="AC4" s="328"/>
      <c r="AD4" s="328"/>
      <c r="AE4" s="328"/>
      <c r="AF4" s="906"/>
      <c r="AG4" s="906"/>
      <c r="AH4" s="906"/>
      <c r="AI4" s="906"/>
    </row>
    <row r="5" spans="1:35" ht="18" customHeight="1">
      <c r="A5" s="642" t="s">
        <v>637</v>
      </c>
      <c r="B5" s="154">
        <v>385</v>
      </c>
      <c r="C5" s="154">
        <v>437.5</v>
      </c>
      <c r="D5" s="329">
        <v>667.45</v>
      </c>
      <c r="E5" s="329">
        <v>948.5</v>
      </c>
      <c r="F5" s="329">
        <v>950.3</v>
      </c>
      <c r="G5" s="329">
        <v>1059.5999999999999</v>
      </c>
      <c r="H5" s="309">
        <v>1425.5</v>
      </c>
      <c r="I5" s="309">
        <v>2321.4</v>
      </c>
      <c r="J5" s="329">
        <v>2876.5</v>
      </c>
      <c r="K5" s="329">
        <v>3327.3</v>
      </c>
      <c r="L5" s="329">
        <v>4469.7</v>
      </c>
      <c r="M5" s="329">
        <v>6577.8</v>
      </c>
      <c r="N5" s="329">
        <v>8818</v>
      </c>
      <c r="O5" s="153">
        <v>9780.7000000000007</v>
      </c>
      <c r="P5" s="153">
        <v>11086.511</v>
      </c>
      <c r="Q5" s="153">
        <v>11544.627</v>
      </c>
      <c r="R5" s="153">
        <v>14590.627</v>
      </c>
      <c r="S5" s="153">
        <v>15590.6</v>
      </c>
      <c r="T5" s="1289">
        <v>15645.2</v>
      </c>
      <c r="U5" s="153">
        <v>15646.3</v>
      </c>
      <c r="V5" s="153">
        <v>15645.2</v>
      </c>
      <c r="W5" s="1508">
        <v>15645.2</v>
      </c>
      <c r="X5" s="153">
        <v>15645.23</v>
      </c>
      <c r="Y5" s="153">
        <v>15645.227000000001</v>
      </c>
      <c r="Z5" s="153">
        <v>15645.23</v>
      </c>
      <c r="AA5" s="153">
        <v>15479.992</v>
      </c>
      <c r="AB5" s="153"/>
      <c r="AC5" s="153"/>
      <c r="AD5" s="153"/>
      <c r="AE5" s="153"/>
      <c r="AF5" s="906"/>
      <c r="AG5" s="906"/>
      <c r="AH5" s="906"/>
      <c r="AI5" s="906"/>
    </row>
    <row r="6" spans="1:35" ht="18" customHeight="1">
      <c r="A6" s="642" t="s">
        <v>638</v>
      </c>
      <c r="B6" s="154">
        <v>0.5</v>
      </c>
      <c r="C6" s="154">
        <v>18.5</v>
      </c>
      <c r="D6" s="329">
        <v>51.005000000000003</v>
      </c>
      <c r="E6" s="329">
        <v>127.776</v>
      </c>
      <c r="F6" s="329">
        <v>141.19999999999999</v>
      </c>
      <c r="G6" s="329">
        <v>220</v>
      </c>
      <c r="H6" s="309">
        <v>329.9</v>
      </c>
      <c r="I6" s="309">
        <v>563</v>
      </c>
      <c r="J6" s="329">
        <v>1000</v>
      </c>
      <c r="K6" s="309">
        <v>1457.2</v>
      </c>
      <c r="L6" s="309">
        <v>1274.0999999999999</v>
      </c>
      <c r="M6" s="309">
        <v>2289.6999999999998</v>
      </c>
      <c r="N6" s="309">
        <v>2275.8000000000002</v>
      </c>
      <c r="O6" s="153">
        <v>3631.3</v>
      </c>
      <c r="P6" s="153">
        <v>4217.3870000000006</v>
      </c>
      <c r="Q6" s="153">
        <v>5828.8050000000003</v>
      </c>
      <c r="R6" s="153">
        <v>7873.9449999999997</v>
      </c>
      <c r="S6" s="153">
        <v>8553.2000000000007</v>
      </c>
      <c r="T6" s="1289">
        <v>9489.2999999999993</v>
      </c>
      <c r="U6" s="153">
        <v>10535.8</v>
      </c>
      <c r="V6" s="153">
        <v>10535.8</v>
      </c>
      <c r="W6" s="1508">
        <v>10535.8</v>
      </c>
      <c r="X6" s="153">
        <v>11243.02</v>
      </c>
      <c r="Y6" s="153">
        <v>12141.571</v>
      </c>
      <c r="Z6" s="153">
        <v>12141.57</v>
      </c>
      <c r="AA6" s="153">
        <v>12141.6</v>
      </c>
      <c r="AB6" s="153"/>
      <c r="AC6" s="153"/>
      <c r="AD6" s="153"/>
      <c r="AE6" s="153"/>
      <c r="AF6" s="906"/>
      <c r="AG6" s="906"/>
      <c r="AH6" s="906"/>
      <c r="AI6" s="906"/>
    </row>
    <row r="7" spans="1:35" ht="18" customHeight="1">
      <c r="A7" s="642" t="s">
        <v>639</v>
      </c>
      <c r="B7" s="154"/>
      <c r="C7" s="154"/>
      <c r="D7" s="329">
        <v>64.918999999999997</v>
      </c>
      <c r="E7" s="329">
        <v>37.884999999999998</v>
      </c>
      <c r="F7" s="329">
        <v>113.7</v>
      </c>
      <c r="G7" s="329">
        <v>5.4</v>
      </c>
      <c r="H7" s="309">
        <v>113.3</v>
      </c>
      <c r="I7" s="309">
        <v>159.30000000000001</v>
      </c>
      <c r="J7" s="329">
        <v>0</v>
      </c>
      <c r="K7" s="309">
        <v>712.3</v>
      </c>
      <c r="L7" s="309">
        <v>1528.9</v>
      </c>
      <c r="M7" s="309">
        <v>19.8</v>
      </c>
      <c r="N7" s="309">
        <v>0</v>
      </c>
      <c r="O7" s="153">
        <v>50.3</v>
      </c>
      <c r="P7" s="153">
        <v>1614.6210000000001</v>
      </c>
      <c r="Q7" s="153">
        <v>1737.25</v>
      </c>
      <c r="R7" s="153">
        <v>4737.25</v>
      </c>
      <c r="S7" s="153">
        <v>4737.25</v>
      </c>
      <c r="T7" s="1289">
        <v>4737.3</v>
      </c>
      <c r="U7" s="153">
        <v>4737.3</v>
      </c>
      <c r="V7" s="153">
        <v>4737.3</v>
      </c>
      <c r="W7" s="1508">
        <v>4737.3</v>
      </c>
      <c r="X7" s="153">
        <v>4737.25</v>
      </c>
      <c r="Y7" s="153">
        <v>4737.25</v>
      </c>
      <c r="Z7" s="153">
        <v>4737.25</v>
      </c>
      <c r="AA7" s="153">
        <v>4737.3</v>
      </c>
      <c r="AB7" s="153"/>
      <c r="AC7" s="153"/>
      <c r="AD7" s="153"/>
      <c r="AE7" s="153"/>
      <c r="AF7" s="906"/>
      <c r="AG7" s="906"/>
      <c r="AH7" s="906"/>
      <c r="AI7" s="906"/>
    </row>
    <row r="8" spans="1:35" ht="18" customHeight="1">
      <c r="A8" s="642" t="s">
        <v>640</v>
      </c>
      <c r="B8" s="154">
        <v>50.5</v>
      </c>
      <c r="C8" s="154">
        <v>109.7</v>
      </c>
      <c r="D8" s="329">
        <v>82.1</v>
      </c>
      <c r="E8" s="329">
        <v>51.615000000000002</v>
      </c>
      <c r="F8" s="329">
        <v>155.4</v>
      </c>
      <c r="G8" s="329">
        <v>52.8</v>
      </c>
      <c r="H8" s="309">
        <v>0</v>
      </c>
      <c r="I8" s="309">
        <v>0</v>
      </c>
      <c r="J8" s="329">
        <v>150.9</v>
      </c>
      <c r="K8" s="309">
        <v>158.80000000000001</v>
      </c>
      <c r="L8" s="309">
        <v>0</v>
      </c>
      <c r="M8" s="309">
        <v>285.89999999999998</v>
      </c>
      <c r="N8" s="309">
        <v>1000.2</v>
      </c>
      <c r="O8" s="153">
        <v>757.9</v>
      </c>
      <c r="P8" s="153">
        <v>3581.94</v>
      </c>
      <c r="Q8" s="153">
        <v>9665.1460000000006</v>
      </c>
      <c r="R8" s="153">
        <v>7762.915</v>
      </c>
      <c r="S8" s="153">
        <v>6579.1689999999999</v>
      </c>
      <c r="T8" s="1289">
        <v>9883.7000000000007</v>
      </c>
      <c r="U8" s="153">
        <v>11258.2</v>
      </c>
      <c r="V8" s="153">
        <v>11248.1</v>
      </c>
      <c r="W8" s="1508">
        <v>11019.8</v>
      </c>
      <c r="X8" s="153">
        <v>12064.16</v>
      </c>
      <c r="Y8" s="153">
        <v>10853.411</v>
      </c>
      <c r="Z8" s="153">
        <v>10853.41</v>
      </c>
      <c r="AA8" s="153">
        <v>11099.071</v>
      </c>
      <c r="AB8" s="153"/>
      <c r="AC8" s="153"/>
      <c r="AD8" s="153"/>
      <c r="AE8" s="153"/>
      <c r="AF8" s="906"/>
      <c r="AG8" s="906"/>
      <c r="AH8" s="906"/>
      <c r="AI8" s="906"/>
    </row>
    <row r="9" spans="1:35" ht="18" customHeight="1">
      <c r="A9" s="642" t="s">
        <v>641</v>
      </c>
      <c r="B9" s="154"/>
      <c r="C9" s="154"/>
      <c r="D9" s="329">
        <v>0</v>
      </c>
      <c r="E9" s="329">
        <v>85.87</v>
      </c>
      <c r="F9" s="329">
        <v>69.900000000000006</v>
      </c>
      <c r="G9" s="329">
        <v>372.5</v>
      </c>
      <c r="H9" s="309">
        <v>267.8</v>
      </c>
      <c r="I9" s="309">
        <v>687</v>
      </c>
      <c r="J9" s="329">
        <v>921.2</v>
      </c>
      <c r="K9" s="309">
        <v>855.4</v>
      </c>
      <c r="L9" s="309">
        <v>406.3</v>
      </c>
      <c r="M9" s="309">
        <v>751.2</v>
      </c>
      <c r="N9" s="309">
        <v>935.5</v>
      </c>
      <c r="O9" s="153">
        <v>2106.1999999999998</v>
      </c>
      <c r="P9" s="153">
        <v>2348.5969999999998</v>
      </c>
      <c r="Q9" s="153">
        <v>4908.4560000000001</v>
      </c>
      <c r="R9" s="153">
        <v>7032.5860000000002</v>
      </c>
      <c r="S9" s="153">
        <v>5914.6620000000003</v>
      </c>
      <c r="T9" s="1289">
        <v>13034.8</v>
      </c>
      <c r="U9" s="153">
        <v>11103.8</v>
      </c>
      <c r="V9" s="153">
        <v>7674</v>
      </c>
      <c r="W9" s="1508">
        <v>7674</v>
      </c>
      <c r="X9" s="153">
        <v>-1871.08</v>
      </c>
      <c r="Y9" s="153">
        <v>-8481.5769999999993</v>
      </c>
      <c r="Z9" s="153">
        <v>-8808.7900000000009</v>
      </c>
      <c r="AA9" s="153">
        <v>-8487.4390000000003</v>
      </c>
      <c r="AB9" s="153"/>
      <c r="AC9" s="153"/>
      <c r="AD9" s="153"/>
      <c r="AE9" s="153"/>
      <c r="AF9" s="906"/>
      <c r="AG9" s="906"/>
      <c r="AH9" s="906"/>
      <c r="AI9" s="906"/>
    </row>
    <row r="10" spans="1:35" ht="18" customHeight="1">
      <c r="A10" s="641"/>
      <c r="B10" s="325"/>
      <c r="C10" s="325"/>
      <c r="D10" s="329"/>
      <c r="E10" s="329"/>
      <c r="F10" s="329"/>
      <c r="G10" s="329"/>
      <c r="H10" s="309"/>
      <c r="I10" s="309"/>
      <c r="J10" s="153"/>
      <c r="K10" s="309"/>
      <c r="L10" s="309"/>
      <c r="M10" s="309"/>
      <c r="N10" s="309" t="s">
        <v>8</v>
      </c>
      <c r="O10" s="153" t="s">
        <v>8</v>
      </c>
      <c r="P10" s="153" t="s">
        <v>8</v>
      </c>
      <c r="Q10" s="153" t="s">
        <v>8</v>
      </c>
      <c r="R10" s="153" t="s">
        <v>8</v>
      </c>
      <c r="S10" s="153" t="s">
        <v>8</v>
      </c>
      <c r="T10" s="1289" t="s">
        <v>8</v>
      </c>
      <c r="U10" s="153" t="s">
        <v>8</v>
      </c>
      <c r="V10" s="153" t="s">
        <v>8</v>
      </c>
      <c r="W10" s="1508" t="s">
        <v>8</v>
      </c>
      <c r="X10" s="153" t="s">
        <v>8</v>
      </c>
      <c r="Y10" s="153" t="s">
        <v>8</v>
      </c>
      <c r="Z10" s="153" t="s">
        <v>8</v>
      </c>
      <c r="AA10" s="153" t="s">
        <v>8</v>
      </c>
      <c r="AB10" s="153"/>
      <c r="AC10" s="153"/>
      <c r="AD10" s="153"/>
      <c r="AE10" s="153"/>
      <c r="AF10" s="906"/>
      <c r="AG10" s="906"/>
      <c r="AH10" s="906"/>
      <c r="AI10" s="906"/>
    </row>
    <row r="11" spans="1:35" ht="18" customHeight="1">
      <c r="A11" s="641" t="s">
        <v>642</v>
      </c>
      <c r="B11" s="325">
        <v>3350</v>
      </c>
      <c r="C11" s="325">
        <v>5517.6</v>
      </c>
      <c r="D11" s="326">
        <v>707.93700000000001</v>
      </c>
      <c r="E11" s="326">
        <v>7653.0680000000002</v>
      </c>
      <c r="F11" s="326">
        <v>1617.4</v>
      </c>
      <c r="G11" s="326">
        <v>3082.9</v>
      </c>
      <c r="H11" s="327">
        <v>6523.4</v>
      </c>
      <c r="I11" s="327">
        <v>15294.6</v>
      </c>
      <c r="J11" s="326">
        <v>11296.4</v>
      </c>
      <c r="K11" s="327">
        <v>25228</v>
      </c>
      <c r="L11" s="327">
        <v>23287.4</v>
      </c>
      <c r="M11" s="327">
        <v>25087.9</v>
      </c>
      <c r="N11" s="327">
        <v>34066.800000000003</v>
      </c>
      <c r="O11" s="328">
        <v>76020.2</v>
      </c>
      <c r="P11" s="328">
        <v>97049.782000000007</v>
      </c>
      <c r="Q11" s="328">
        <v>195900.997</v>
      </c>
      <c r="R11" s="328">
        <v>206713.22700000001</v>
      </c>
      <c r="S11" s="328">
        <v>247727.65599999999</v>
      </c>
      <c r="T11" s="1518">
        <f>T13+T12+T14+T15+T16</f>
        <v>136741.5</v>
      </c>
      <c r="U11" s="328">
        <f>U13+U12+U14+U15+U16</f>
        <v>145142.19999999998</v>
      </c>
      <c r="V11" s="328">
        <f>V13+V12+V14+V15+V16</f>
        <v>189588.7</v>
      </c>
      <c r="W11" s="1519">
        <f>W13+W12+W14+W15+W16</f>
        <v>152927.70000000001</v>
      </c>
      <c r="X11" s="328">
        <v>109965.88</v>
      </c>
      <c r="Y11" s="328">
        <v>163377.81599999999</v>
      </c>
      <c r="Z11" s="328">
        <v>151407.18</v>
      </c>
      <c r="AA11" s="328">
        <v>206301.853</v>
      </c>
      <c r="AB11" s="328"/>
      <c r="AC11" s="328"/>
      <c r="AD11" s="328"/>
      <c r="AE11" s="328"/>
      <c r="AF11" s="906"/>
      <c r="AG11" s="906"/>
      <c r="AH11" s="906"/>
      <c r="AI11" s="906"/>
    </row>
    <row r="12" spans="1:35" ht="18" customHeight="1">
      <c r="A12" s="642" t="s">
        <v>643</v>
      </c>
      <c r="B12" s="154"/>
      <c r="C12" s="154"/>
      <c r="D12" s="329">
        <v>678.86900000000003</v>
      </c>
      <c r="E12" s="329">
        <v>6125.8029999999999</v>
      </c>
      <c r="F12" s="329">
        <v>701.1</v>
      </c>
      <c r="G12" s="329">
        <v>1274.2</v>
      </c>
      <c r="H12" s="309">
        <v>3830</v>
      </c>
      <c r="I12" s="309">
        <v>11624</v>
      </c>
      <c r="J12" s="329">
        <v>80980</v>
      </c>
      <c r="K12" s="309">
        <v>14418.7</v>
      </c>
      <c r="L12" s="309">
        <v>14628.6</v>
      </c>
      <c r="M12" s="309">
        <v>11964.1</v>
      </c>
      <c r="N12" s="309">
        <v>14135.5</v>
      </c>
      <c r="O12" s="153">
        <v>72973.7</v>
      </c>
      <c r="P12" s="153">
        <v>91982.077000000005</v>
      </c>
      <c r="Q12" s="153">
        <v>192751.46</v>
      </c>
      <c r="R12" s="153">
        <v>180874.073</v>
      </c>
      <c r="S12" s="153">
        <v>221977.06299999999</v>
      </c>
      <c r="T12" s="1289">
        <v>110764.8</v>
      </c>
      <c r="U12" s="153">
        <v>114900.9</v>
      </c>
      <c r="V12" s="153">
        <v>145448.4</v>
      </c>
      <c r="W12" s="1508">
        <v>127372.8</v>
      </c>
      <c r="X12" s="153">
        <v>105991.78</v>
      </c>
      <c r="Y12" s="153">
        <v>158539.932</v>
      </c>
      <c r="Z12" s="153">
        <v>129129.2</v>
      </c>
      <c r="AA12" s="153">
        <v>191790.663</v>
      </c>
      <c r="AB12" s="153"/>
      <c r="AC12" s="153"/>
      <c r="AD12" s="153"/>
      <c r="AE12" s="153"/>
      <c r="AF12" s="906"/>
      <c r="AG12" s="906"/>
      <c r="AH12" s="906"/>
      <c r="AI12" s="906"/>
    </row>
    <row r="13" spans="1:35" ht="18" customHeight="1">
      <c r="A13" s="642" t="s">
        <v>644</v>
      </c>
      <c r="B13" s="154"/>
      <c r="C13" s="154"/>
      <c r="D13" s="329">
        <v>25</v>
      </c>
      <c r="E13" s="329">
        <v>313.15600000000001</v>
      </c>
      <c r="F13" s="329">
        <v>5.8</v>
      </c>
      <c r="G13" s="329">
        <v>464</v>
      </c>
      <c r="H13" s="309">
        <v>726</v>
      </c>
      <c r="I13" s="309">
        <v>1297</v>
      </c>
      <c r="J13" s="329">
        <v>804.1</v>
      </c>
      <c r="K13" s="309">
        <v>6792.1</v>
      </c>
      <c r="L13" s="309">
        <v>5424.1</v>
      </c>
      <c r="M13" s="309">
        <v>8254</v>
      </c>
      <c r="N13" s="309">
        <v>16150.5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289">
        <v>0</v>
      </c>
      <c r="U13" s="153">
        <v>0</v>
      </c>
      <c r="V13" s="153">
        <v>0</v>
      </c>
      <c r="W13" s="1508">
        <v>0</v>
      </c>
      <c r="X13" s="153">
        <v>0</v>
      </c>
      <c r="Y13" s="153">
        <v>0</v>
      </c>
      <c r="Z13" s="153">
        <v>0</v>
      </c>
      <c r="AA13" s="153">
        <v>0</v>
      </c>
      <c r="AB13" s="153"/>
      <c r="AC13" s="153"/>
      <c r="AD13" s="153"/>
      <c r="AE13" s="153"/>
      <c r="AF13" s="906"/>
      <c r="AG13" s="906"/>
      <c r="AH13" s="906"/>
      <c r="AI13" s="906"/>
    </row>
    <row r="14" spans="1:35" ht="18" customHeight="1">
      <c r="A14" s="642" t="s">
        <v>645</v>
      </c>
      <c r="B14" s="154"/>
      <c r="C14" s="154"/>
      <c r="D14" s="329">
        <v>4.0679999999999996</v>
      </c>
      <c r="E14" s="329">
        <v>1213.9949999999999</v>
      </c>
      <c r="F14" s="329">
        <v>907.4</v>
      </c>
      <c r="G14" s="329">
        <v>1333.7</v>
      </c>
      <c r="H14" s="309">
        <v>1916.1</v>
      </c>
      <c r="I14" s="309">
        <v>2289.1999999999998</v>
      </c>
      <c r="J14" s="329">
        <v>2300.5</v>
      </c>
      <c r="K14" s="309">
        <v>3482.2</v>
      </c>
      <c r="L14" s="309">
        <v>1972.4</v>
      </c>
      <c r="M14" s="309">
        <v>4231.8999999999996</v>
      </c>
      <c r="N14" s="309">
        <v>2000</v>
      </c>
      <c r="O14" s="153">
        <v>0</v>
      </c>
      <c r="P14" s="153">
        <v>2800</v>
      </c>
      <c r="Q14" s="153">
        <v>0</v>
      </c>
      <c r="R14" s="153">
        <v>0</v>
      </c>
      <c r="S14" s="153">
        <v>0</v>
      </c>
      <c r="T14" s="1289">
        <v>6065</v>
      </c>
      <c r="U14" s="153">
        <v>3500</v>
      </c>
      <c r="V14" s="153">
        <v>0</v>
      </c>
      <c r="W14" s="1508">
        <v>0</v>
      </c>
      <c r="X14" s="153">
        <v>0</v>
      </c>
      <c r="Y14" s="153">
        <v>0</v>
      </c>
      <c r="Z14" s="153">
        <v>0</v>
      </c>
      <c r="AA14" s="153">
        <v>0</v>
      </c>
      <c r="AB14" s="153"/>
      <c r="AC14" s="153"/>
      <c r="AD14" s="153"/>
      <c r="AE14" s="153"/>
      <c r="AF14" s="906"/>
      <c r="AG14" s="906"/>
      <c r="AH14" s="906"/>
      <c r="AI14" s="906"/>
    </row>
    <row r="15" spans="1:35" ht="18" customHeight="1">
      <c r="A15" s="642" t="s">
        <v>646</v>
      </c>
      <c r="B15" s="154"/>
      <c r="C15" s="154"/>
      <c r="D15" s="329">
        <v>0</v>
      </c>
      <c r="E15" s="329">
        <v>0.114</v>
      </c>
      <c r="F15" s="329">
        <v>3.1</v>
      </c>
      <c r="G15" s="329">
        <v>5.5</v>
      </c>
      <c r="H15" s="309">
        <v>43</v>
      </c>
      <c r="I15" s="309">
        <v>39.5</v>
      </c>
      <c r="J15" s="329">
        <v>93.8</v>
      </c>
      <c r="K15" s="309">
        <v>535</v>
      </c>
      <c r="L15" s="309">
        <v>1262.3</v>
      </c>
      <c r="M15" s="329">
        <v>638</v>
      </c>
      <c r="N15" s="329">
        <v>1780.8</v>
      </c>
      <c r="O15" s="153">
        <v>3046.5</v>
      </c>
      <c r="P15" s="153">
        <v>2267.7049999999999</v>
      </c>
      <c r="Q15" s="153">
        <v>3149.5370000000003</v>
      </c>
      <c r="R15" s="153">
        <v>25839.153999999999</v>
      </c>
      <c r="S15" s="153">
        <v>25750.593000000001</v>
      </c>
      <c r="T15" s="1289">
        <v>19911.7</v>
      </c>
      <c r="U15" s="153">
        <v>26741.3</v>
      </c>
      <c r="V15" s="153">
        <v>44140.3</v>
      </c>
      <c r="W15" s="1508">
        <v>25554.9</v>
      </c>
      <c r="X15" s="153">
        <v>3974.1</v>
      </c>
      <c r="Y15" s="153">
        <v>4837.884</v>
      </c>
      <c r="Z15" s="153">
        <v>22277.98</v>
      </c>
      <c r="AA15" s="153">
        <v>14511.19</v>
      </c>
      <c r="AB15" s="153"/>
      <c r="AC15" s="153"/>
      <c r="AD15" s="153"/>
      <c r="AE15" s="153"/>
      <c r="AF15" s="906"/>
      <c r="AG15" s="906"/>
      <c r="AH15" s="906"/>
      <c r="AI15" s="906"/>
    </row>
    <row r="16" spans="1:35" ht="18" customHeight="1">
      <c r="A16" s="642" t="s">
        <v>647</v>
      </c>
      <c r="B16" s="154"/>
      <c r="C16" s="154"/>
      <c r="D16" s="329">
        <v>0</v>
      </c>
      <c r="E16" s="329">
        <v>0</v>
      </c>
      <c r="F16" s="329">
        <v>0</v>
      </c>
      <c r="G16" s="329">
        <v>5.5</v>
      </c>
      <c r="H16" s="309">
        <v>8.3000000000000007</v>
      </c>
      <c r="I16" s="309">
        <v>44.9</v>
      </c>
      <c r="J16" s="329">
        <v>0</v>
      </c>
      <c r="K16" s="309">
        <v>0</v>
      </c>
      <c r="L16" s="309">
        <v>0</v>
      </c>
      <c r="M16" s="309">
        <v>0</v>
      </c>
      <c r="N16" s="309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289">
        <v>0</v>
      </c>
      <c r="U16" s="153">
        <v>0</v>
      </c>
      <c r="V16" s="153">
        <v>0</v>
      </c>
      <c r="W16" s="1508">
        <v>0</v>
      </c>
      <c r="X16" s="153">
        <v>0</v>
      </c>
      <c r="Y16" s="153">
        <v>0</v>
      </c>
      <c r="Z16" s="153">
        <v>0</v>
      </c>
      <c r="AA16" s="153">
        <v>0</v>
      </c>
      <c r="AB16" s="153"/>
      <c r="AC16" s="153"/>
      <c r="AD16" s="153"/>
      <c r="AE16" s="153"/>
      <c r="AF16" s="906"/>
      <c r="AG16" s="906"/>
      <c r="AH16" s="906"/>
      <c r="AI16" s="906"/>
    </row>
    <row r="17" spans="1:35" ht="18" customHeight="1">
      <c r="A17" s="641"/>
      <c r="B17" s="325"/>
      <c r="C17" s="325"/>
      <c r="D17" s="329"/>
      <c r="E17" s="330"/>
      <c r="F17" s="329"/>
      <c r="G17" s="329"/>
      <c r="H17" s="309"/>
      <c r="I17" s="309"/>
      <c r="J17" s="153"/>
      <c r="K17" s="309"/>
      <c r="L17" s="309"/>
      <c r="M17" s="309"/>
      <c r="N17" s="309" t="s">
        <v>8</v>
      </c>
      <c r="O17" s="153" t="s">
        <v>8</v>
      </c>
      <c r="P17" s="153" t="s">
        <v>8</v>
      </c>
      <c r="Q17" s="153" t="s">
        <v>8</v>
      </c>
      <c r="R17" s="153" t="s">
        <v>8</v>
      </c>
      <c r="S17" s="153" t="s">
        <v>8</v>
      </c>
      <c r="T17" s="1289" t="s">
        <v>8</v>
      </c>
      <c r="U17" s="153" t="s">
        <v>8</v>
      </c>
      <c r="V17" s="153" t="s">
        <v>8</v>
      </c>
      <c r="W17" s="1508" t="s">
        <v>8</v>
      </c>
      <c r="X17" s="153" t="s">
        <v>8</v>
      </c>
      <c r="Y17" s="153" t="s">
        <v>8</v>
      </c>
      <c r="Z17" s="153" t="s">
        <v>8</v>
      </c>
      <c r="AA17" s="153" t="s">
        <v>8</v>
      </c>
      <c r="AB17" s="153"/>
      <c r="AC17" s="153"/>
      <c r="AD17" s="153"/>
      <c r="AE17" s="153"/>
      <c r="AF17" s="906"/>
      <c r="AG17" s="906"/>
      <c r="AH17" s="906"/>
      <c r="AI17" s="906"/>
    </row>
    <row r="18" spans="1:35" ht="18" customHeight="1">
      <c r="A18" s="643" t="s">
        <v>648</v>
      </c>
      <c r="B18" s="331"/>
      <c r="C18" s="331"/>
      <c r="D18" s="326">
        <v>0</v>
      </c>
      <c r="E18" s="326">
        <v>251.18100000000001</v>
      </c>
      <c r="F18" s="326">
        <v>2.6</v>
      </c>
      <c r="G18" s="326">
        <v>231.5</v>
      </c>
      <c r="H18" s="327">
        <v>2179.9</v>
      </c>
      <c r="I18" s="327">
        <v>5941.1</v>
      </c>
      <c r="J18" s="326">
        <v>6735.8</v>
      </c>
      <c r="K18" s="327">
        <v>18453.2</v>
      </c>
      <c r="L18" s="327">
        <v>10740.5</v>
      </c>
      <c r="M18" s="327">
        <v>22447.5</v>
      </c>
      <c r="N18" s="327">
        <v>39974.199999999997</v>
      </c>
      <c r="O18" s="328">
        <v>81915.8</v>
      </c>
      <c r="P18" s="328">
        <v>158579.54800000001</v>
      </c>
      <c r="Q18" s="328">
        <v>42145.946000000004</v>
      </c>
      <c r="R18" s="328">
        <v>69467.870999999999</v>
      </c>
      <c r="S18" s="328">
        <v>22833.1</v>
      </c>
      <c r="T18" s="1518">
        <f>T19+T20+T21+T22</f>
        <v>30331.100000000002</v>
      </c>
      <c r="U18" s="328">
        <f>U19+U20+U21+U22</f>
        <v>42134.3</v>
      </c>
      <c r="V18" s="328">
        <f>V19+V20+V21+V22</f>
        <v>46813</v>
      </c>
      <c r="W18" s="1519">
        <f>W19+W20+W21+W22</f>
        <v>54242.5</v>
      </c>
      <c r="X18" s="328">
        <v>95100.01999999999</v>
      </c>
      <c r="Y18" s="328">
        <v>68653.307000000001</v>
      </c>
      <c r="Z18" s="328">
        <v>69806.929999999993</v>
      </c>
      <c r="AA18" s="328">
        <v>56458.803</v>
      </c>
      <c r="AB18" s="328"/>
      <c r="AC18" s="328"/>
      <c r="AD18" s="328"/>
      <c r="AE18" s="328"/>
      <c r="AF18" s="906"/>
      <c r="AG18" s="906"/>
      <c r="AH18" s="906"/>
      <c r="AI18" s="906"/>
    </row>
    <row r="19" spans="1:35" ht="18" customHeight="1">
      <c r="A19" s="642" t="s">
        <v>643</v>
      </c>
      <c r="B19" s="154"/>
      <c r="C19" s="154"/>
      <c r="D19" s="329">
        <v>0</v>
      </c>
      <c r="E19" s="329">
        <v>0</v>
      </c>
      <c r="F19" s="329">
        <v>0</v>
      </c>
      <c r="G19" s="329">
        <v>108.1</v>
      </c>
      <c r="H19" s="309">
        <v>145.19999999999999</v>
      </c>
      <c r="I19" s="309">
        <v>3817.1</v>
      </c>
      <c r="J19" s="329">
        <v>1367</v>
      </c>
      <c r="K19" s="309">
        <v>9264</v>
      </c>
      <c r="L19" s="309">
        <v>9266.2000000000007</v>
      </c>
      <c r="M19" s="309">
        <v>11706.5</v>
      </c>
      <c r="N19" s="309">
        <v>32600.799999999999</v>
      </c>
      <c r="O19" s="153">
        <v>63486.2</v>
      </c>
      <c r="P19" s="153">
        <v>146330.891</v>
      </c>
      <c r="Q19" s="153">
        <v>30830.505000000001</v>
      </c>
      <c r="R19" s="153">
        <v>63419.391000000003</v>
      </c>
      <c r="S19" s="153">
        <v>21020.3</v>
      </c>
      <c r="T19" s="1289">
        <v>29089.200000000001</v>
      </c>
      <c r="U19" s="153">
        <v>22008.3</v>
      </c>
      <c r="V19" s="153">
        <v>25908.7</v>
      </c>
      <c r="W19" s="1508">
        <v>40672.6</v>
      </c>
      <c r="X19" s="153">
        <v>71183.899999999994</v>
      </c>
      <c r="Y19" s="153">
        <v>30589.870999999999</v>
      </c>
      <c r="Z19" s="153">
        <v>48071.81</v>
      </c>
      <c r="AA19" s="153">
        <v>14908.959000000001</v>
      </c>
      <c r="AB19" s="153"/>
      <c r="AC19" s="153"/>
      <c r="AD19" s="153"/>
      <c r="AE19" s="153"/>
      <c r="AF19" s="906"/>
      <c r="AG19" s="906"/>
      <c r="AH19" s="906"/>
      <c r="AI19" s="906"/>
    </row>
    <row r="20" spans="1:35" ht="18" customHeight="1">
      <c r="A20" s="642" t="s">
        <v>644</v>
      </c>
      <c r="B20" s="154"/>
      <c r="C20" s="154"/>
      <c r="D20" s="329">
        <v>0</v>
      </c>
      <c r="E20" s="329">
        <v>0</v>
      </c>
      <c r="F20" s="329">
        <v>1</v>
      </c>
      <c r="G20" s="329">
        <v>0</v>
      </c>
      <c r="H20" s="309">
        <v>0</v>
      </c>
      <c r="I20" s="309">
        <v>561.79999999999995</v>
      </c>
      <c r="J20" s="329">
        <v>193</v>
      </c>
      <c r="K20" s="309">
        <v>1723.5</v>
      </c>
      <c r="L20" s="309">
        <v>725</v>
      </c>
      <c r="M20" s="309">
        <v>1922.9</v>
      </c>
      <c r="N20" s="309">
        <v>1896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289">
        <v>0</v>
      </c>
      <c r="U20" s="153">
        <v>0</v>
      </c>
      <c r="V20" s="153">
        <v>0</v>
      </c>
      <c r="W20" s="1508">
        <v>0</v>
      </c>
      <c r="X20" s="153">
        <v>0</v>
      </c>
      <c r="Y20" s="153">
        <v>0</v>
      </c>
      <c r="Z20" s="153">
        <v>0</v>
      </c>
      <c r="AA20" s="153">
        <v>0</v>
      </c>
      <c r="AB20" s="153"/>
      <c r="AC20" s="153"/>
      <c r="AD20" s="153"/>
      <c r="AE20" s="153"/>
      <c r="AF20" s="906"/>
      <c r="AG20" s="906"/>
      <c r="AH20" s="906"/>
      <c r="AI20" s="906"/>
    </row>
    <row r="21" spans="1:35" ht="18" customHeight="1">
      <c r="A21" s="642" t="s">
        <v>649</v>
      </c>
      <c r="B21" s="154"/>
      <c r="C21" s="154"/>
      <c r="D21" s="329">
        <v>0</v>
      </c>
      <c r="E21" s="329">
        <v>1.181</v>
      </c>
      <c r="F21" s="329">
        <v>0</v>
      </c>
      <c r="G21" s="329">
        <v>0</v>
      </c>
      <c r="H21" s="309">
        <v>0</v>
      </c>
      <c r="I21" s="309">
        <v>0</v>
      </c>
      <c r="J21" s="329">
        <v>987.6</v>
      </c>
      <c r="K21" s="309">
        <v>0</v>
      </c>
      <c r="L21" s="309">
        <v>0</v>
      </c>
      <c r="M21" s="309">
        <v>0</v>
      </c>
      <c r="N21" s="309">
        <v>0</v>
      </c>
      <c r="O21" s="153">
        <v>13720.9</v>
      </c>
      <c r="P21" s="153">
        <v>1000</v>
      </c>
      <c r="Q21" s="153">
        <v>0</v>
      </c>
      <c r="R21" s="153">
        <v>0</v>
      </c>
      <c r="S21" s="153">
        <v>0</v>
      </c>
      <c r="T21" s="1289">
        <v>0</v>
      </c>
      <c r="U21" s="153">
        <v>0</v>
      </c>
      <c r="V21" s="153">
        <v>0</v>
      </c>
      <c r="W21" s="1508">
        <v>0</v>
      </c>
      <c r="X21" s="153">
        <v>0</v>
      </c>
      <c r="Y21" s="153">
        <v>0</v>
      </c>
      <c r="Z21" s="153">
        <v>0</v>
      </c>
      <c r="AA21" s="153">
        <v>0</v>
      </c>
      <c r="AB21" s="153"/>
      <c r="AC21" s="153"/>
      <c r="AD21" s="153"/>
      <c r="AE21" s="153"/>
      <c r="AF21" s="906"/>
      <c r="AG21" s="906"/>
      <c r="AH21" s="906"/>
      <c r="AI21" s="906"/>
    </row>
    <row r="22" spans="1:35" ht="18" customHeight="1">
      <c r="A22" s="642" t="s">
        <v>646</v>
      </c>
      <c r="B22" s="154"/>
      <c r="C22" s="154"/>
      <c r="D22" s="329">
        <v>0</v>
      </c>
      <c r="E22" s="329">
        <v>250</v>
      </c>
      <c r="F22" s="329">
        <v>1.6</v>
      </c>
      <c r="G22" s="329">
        <v>123.4</v>
      </c>
      <c r="H22" s="309">
        <v>2034.7</v>
      </c>
      <c r="I22" s="309">
        <v>1562.2</v>
      </c>
      <c r="J22" s="329">
        <v>4188.2</v>
      </c>
      <c r="K22" s="309">
        <v>7465.7</v>
      </c>
      <c r="L22" s="309">
        <v>749.3</v>
      </c>
      <c r="M22" s="309">
        <v>8818</v>
      </c>
      <c r="N22" s="309">
        <v>5477.4</v>
      </c>
      <c r="O22" s="153">
        <v>4708.7</v>
      </c>
      <c r="P22" s="153">
        <v>11248.657000000001</v>
      </c>
      <c r="Q22" s="153">
        <v>11315.441000000001</v>
      </c>
      <c r="R22" s="153">
        <v>6048.48</v>
      </c>
      <c r="S22" s="153">
        <v>1812.8</v>
      </c>
      <c r="T22" s="1289">
        <v>1241.9000000000001</v>
      </c>
      <c r="U22" s="153">
        <v>20126</v>
      </c>
      <c r="V22" s="153">
        <v>20904.3</v>
      </c>
      <c r="W22" s="1508">
        <v>13569.9</v>
      </c>
      <c r="X22" s="153">
        <v>23916.12</v>
      </c>
      <c r="Y22" s="153">
        <v>38063.436000000002</v>
      </c>
      <c r="Z22" s="153">
        <v>21735.119999999999</v>
      </c>
      <c r="AA22" s="153">
        <v>41549.843999999997</v>
      </c>
      <c r="AB22" s="153"/>
      <c r="AC22" s="153"/>
      <c r="AD22" s="153"/>
      <c r="AE22" s="153"/>
      <c r="AF22" s="906"/>
      <c r="AG22" s="906"/>
      <c r="AH22" s="906"/>
      <c r="AI22" s="906"/>
    </row>
    <row r="23" spans="1:35" ht="18" customHeight="1">
      <c r="A23" s="641"/>
      <c r="B23" s="325"/>
      <c r="C23" s="325"/>
      <c r="D23" s="329"/>
      <c r="E23" s="329"/>
      <c r="F23" s="329"/>
      <c r="G23" s="329"/>
      <c r="H23" s="309"/>
      <c r="I23" s="309"/>
      <c r="J23" s="153"/>
      <c r="K23" s="309"/>
      <c r="L23" s="309"/>
      <c r="M23" s="309"/>
      <c r="N23" s="309" t="s">
        <v>8</v>
      </c>
      <c r="O23" s="153" t="s">
        <v>8</v>
      </c>
      <c r="P23" s="153" t="s">
        <v>8</v>
      </c>
      <c r="Q23" s="153" t="s">
        <v>8</v>
      </c>
      <c r="R23" s="153" t="s">
        <v>8</v>
      </c>
      <c r="S23" s="153" t="s">
        <v>8</v>
      </c>
      <c r="T23" s="1289" t="s">
        <v>8</v>
      </c>
      <c r="U23" s="153" t="s">
        <v>8</v>
      </c>
      <c r="V23" s="153" t="s">
        <v>8</v>
      </c>
      <c r="W23" s="1508" t="s">
        <v>8</v>
      </c>
      <c r="X23" s="153" t="s">
        <v>8</v>
      </c>
      <c r="Y23" s="153" t="s">
        <v>8</v>
      </c>
      <c r="Z23" s="153" t="s">
        <v>8</v>
      </c>
      <c r="AA23" s="153" t="s">
        <v>8</v>
      </c>
      <c r="AB23" s="153"/>
      <c r="AC23" s="153"/>
      <c r="AD23" s="153"/>
      <c r="AE23" s="153"/>
      <c r="AF23" s="906"/>
      <c r="AG23" s="906"/>
      <c r="AH23" s="906"/>
      <c r="AI23" s="906"/>
    </row>
    <row r="24" spans="1:35" ht="18" customHeight="1">
      <c r="A24" s="641" t="s">
        <v>650</v>
      </c>
      <c r="B24" s="325">
        <v>2.9</v>
      </c>
      <c r="C24" s="325">
        <v>2347.5</v>
      </c>
      <c r="D24" s="326">
        <v>610</v>
      </c>
      <c r="E24" s="326">
        <v>13.353999999999999</v>
      </c>
      <c r="F24" s="326">
        <v>2219.9</v>
      </c>
      <c r="G24" s="326">
        <v>3.3</v>
      </c>
      <c r="H24" s="327">
        <v>24.6</v>
      </c>
      <c r="I24" s="327">
        <v>475.6</v>
      </c>
      <c r="J24" s="326">
        <v>16.8</v>
      </c>
      <c r="K24" s="327">
        <v>11.4</v>
      </c>
      <c r="L24" s="327">
        <v>8.1</v>
      </c>
      <c r="M24" s="327">
        <v>11.1</v>
      </c>
      <c r="N24" s="327">
        <v>3461.1</v>
      </c>
      <c r="O24" s="328">
        <v>7.5</v>
      </c>
      <c r="P24" s="328">
        <v>3239.6469999999999</v>
      </c>
      <c r="Q24" s="328">
        <v>118200.99</v>
      </c>
      <c r="R24" s="328">
        <v>16.895</v>
      </c>
      <c r="S24" s="328">
        <v>5850.8540000000003</v>
      </c>
      <c r="T24" s="1518">
        <f>T25+T26+T27</f>
        <v>14800</v>
      </c>
      <c r="U24" s="328">
        <f>U25+U26+U27</f>
        <v>4200</v>
      </c>
      <c r="V24" s="328">
        <f>V25+V26+V27</f>
        <v>0</v>
      </c>
      <c r="W24" s="1519">
        <f>W25+W26+W27</f>
        <v>3000</v>
      </c>
      <c r="X24" s="328">
        <v>24657.75</v>
      </c>
      <c r="Y24" s="328">
        <v>45000</v>
      </c>
      <c r="Z24" s="328">
        <v>0</v>
      </c>
      <c r="AA24" s="328">
        <v>0</v>
      </c>
      <c r="AB24" s="328"/>
      <c r="AC24" s="328"/>
      <c r="AD24" s="328"/>
      <c r="AE24" s="328"/>
      <c r="AF24" s="906"/>
      <c r="AG24" s="906"/>
      <c r="AH24" s="906"/>
      <c r="AI24" s="906"/>
    </row>
    <row r="25" spans="1:35" ht="18" customHeight="1">
      <c r="A25" s="642" t="s">
        <v>651</v>
      </c>
      <c r="B25" s="154">
        <v>2.6</v>
      </c>
      <c r="C25" s="154">
        <v>0</v>
      </c>
      <c r="D25" s="329">
        <v>0</v>
      </c>
      <c r="E25" s="329">
        <v>0</v>
      </c>
      <c r="F25" s="329">
        <v>2016.3</v>
      </c>
      <c r="G25" s="329">
        <v>0</v>
      </c>
      <c r="H25" s="309">
        <v>0</v>
      </c>
      <c r="I25" s="309">
        <v>0</v>
      </c>
      <c r="J25" s="329">
        <v>0</v>
      </c>
      <c r="K25" s="309">
        <v>0</v>
      </c>
      <c r="L25" s="309">
        <v>0</v>
      </c>
      <c r="M25" s="309">
        <v>0</v>
      </c>
      <c r="N25" s="309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289">
        <v>0</v>
      </c>
      <c r="U25" s="153">
        <v>0</v>
      </c>
      <c r="V25" s="153">
        <v>0</v>
      </c>
      <c r="W25" s="1508">
        <v>0</v>
      </c>
      <c r="X25" s="153">
        <v>7.05</v>
      </c>
      <c r="Y25" s="153">
        <v>0</v>
      </c>
      <c r="Z25" s="153">
        <v>0</v>
      </c>
      <c r="AA25" s="153">
        <v>0</v>
      </c>
      <c r="AB25" s="153"/>
      <c r="AC25" s="153"/>
      <c r="AD25" s="153"/>
      <c r="AE25" s="153"/>
      <c r="AF25" s="906"/>
      <c r="AG25" s="906"/>
      <c r="AH25" s="906"/>
      <c r="AI25" s="906"/>
    </row>
    <row r="26" spans="1:35" ht="18" customHeight="1">
      <c r="A26" s="642" t="s">
        <v>652</v>
      </c>
      <c r="B26" s="154"/>
      <c r="C26" s="154"/>
      <c r="D26" s="329">
        <v>0</v>
      </c>
      <c r="E26" s="329">
        <v>13.353999999999999</v>
      </c>
      <c r="F26" s="329">
        <v>3.6</v>
      </c>
      <c r="G26" s="329">
        <v>3.3</v>
      </c>
      <c r="H26" s="309">
        <v>24.6</v>
      </c>
      <c r="I26" s="309">
        <v>449.6</v>
      </c>
      <c r="J26" s="329">
        <v>16.8</v>
      </c>
      <c r="K26" s="309">
        <v>11.4</v>
      </c>
      <c r="L26" s="309">
        <v>8.1</v>
      </c>
      <c r="M26" s="309">
        <v>11.1</v>
      </c>
      <c r="N26" s="309">
        <v>3461.1</v>
      </c>
      <c r="O26" s="153">
        <v>7.5</v>
      </c>
      <c r="P26" s="153">
        <v>0</v>
      </c>
      <c r="Q26" s="153">
        <v>85.436000000000007</v>
      </c>
      <c r="R26" s="153">
        <v>16.895</v>
      </c>
      <c r="S26" s="153">
        <v>0.85399999999999998</v>
      </c>
      <c r="T26" s="1289">
        <v>0</v>
      </c>
      <c r="U26" s="153">
        <v>0</v>
      </c>
      <c r="V26" s="153">
        <v>0</v>
      </c>
      <c r="W26" s="1508">
        <v>0</v>
      </c>
      <c r="X26" s="153">
        <v>0.69</v>
      </c>
      <c r="Y26" s="153">
        <v>0</v>
      </c>
      <c r="Z26" s="153">
        <v>0</v>
      </c>
      <c r="AA26" s="153">
        <v>0</v>
      </c>
      <c r="AB26" s="153"/>
      <c r="AC26" s="153"/>
      <c r="AD26" s="153"/>
      <c r="AE26" s="153"/>
      <c r="AF26" s="906"/>
      <c r="AG26" s="906"/>
      <c r="AH26" s="906"/>
      <c r="AI26" s="906"/>
    </row>
    <row r="27" spans="1:35" ht="18" customHeight="1">
      <c r="A27" s="642" t="s">
        <v>653</v>
      </c>
      <c r="B27" s="154">
        <v>0.3</v>
      </c>
      <c r="C27" s="154">
        <v>2347.5</v>
      </c>
      <c r="D27" s="329">
        <v>610</v>
      </c>
      <c r="E27" s="329">
        <v>0</v>
      </c>
      <c r="F27" s="329">
        <v>200</v>
      </c>
      <c r="G27" s="329">
        <v>0</v>
      </c>
      <c r="H27" s="309">
        <v>0</v>
      </c>
      <c r="I27" s="309">
        <v>26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  <c r="O27" s="153">
        <v>0</v>
      </c>
      <c r="P27" s="153">
        <v>3239.6469999999999</v>
      </c>
      <c r="Q27" s="153">
        <v>118115.554</v>
      </c>
      <c r="R27" s="153">
        <v>0</v>
      </c>
      <c r="S27" s="153">
        <v>5850</v>
      </c>
      <c r="T27" s="1289">
        <v>14800</v>
      </c>
      <c r="U27" s="153">
        <v>4200</v>
      </c>
      <c r="V27" s="153">
        <v>0</v>
      </c>
      <c r="W27" s="1508">
        <v>3000</v>
      </c>
      <c r="X27" s="153">
        <v>24650</v>
      </c>
      <c r="Y27" s="153">
        <v>45000</v>
      </c>
      <c r="Z27" s="153">
        <v>0</v>
      </c>
      <c r="AA27" s="153">
        <v>0</v>
      </c>
      <c r="AB27" s="153"/>
      <c r="AC27" s="153"/>
      <c r="AD27" s="153"/>
      <c r="AE27" s="153"/>
      <c r="AF27" s="906"/>
      <c r="AG27" s="906"/>
      <c r="AH27" s="906"/>
      <c r="AI27" s="906"/>
    </row>
    <row r="28" spans="1:35" ht="18" customHeight="1">
      <c r="A28" s="642"/>
      <c r="B28" s="154"/>
      <c r="C28" s="154"/>
      <c r="D28" s="329"/>
      <c r="E28" s="329"/>
      <c r="F28" s="329"/>
      <c r="G28" s="329"/>
      <c r="H28" s="309"/>
      <c r="I28" s="309"/>
      <c r="J28" s="153"/>
      <c r="K28" s="153"/>
      <c r="L28" s="153"/>
      <c r="M28" s="309"/>
      <c r="N28" s="309" t="s">
        <v>8</v>
      </c>
      <c r="O28" s="153" t="s">
        <v>8</v>
      </c>
      <c r="P28" s="153" t="s">
        <v>8</v>
      </c>
      <c r="Q28" s="153" t="s">
        <v>8</v>
      </c>
      <c r="R28" s="153" t="s">
        <v>8</v>
      </c>
      <c r="S28" s="153" t="s">
        <v>8</v>
      </c>
      <c r="T28" s="1289" t="s">
        <v>8</v>
      </c>
      <c r="U28" s="153" t="s">
        <v>8</v>
      </c>
      <c r="V28" s="153" t="s">
        <v>8</v>
      </c>
      <c r="W28" s="1508" t="s">
        <v>8</v>
      </c>
      <c r="X28" s="153" t="s">
        <v>8</v>
      </c>
      <c r="Y28" s="153" t="s">
        <v>8</v>
      </c>
      <c r="Z28" s="153" t="s">
        <v>8</v>
      </c>
      <c r="AA28" s="153" t="s">
        <v>8</v>
      </c>
      <c r="AB28" s="153"/>
      <c r="AC28" s="153"/>
      <c r="AD28" s="153"/>
      <c r="AE28" s="153"/>
      <c r="AF28" s="906"/>
      <c r="AG28" s="906"/>
      <c r="AH28" s="906"/>
      <c r="AI28" s="906"/>
    </row>
    <row r="29" spans="1:35" ht="18" customHeight="1">
      <c r="A29" s="641" t="s">
        <v>654</v>
      </c>
      <c r="B29" s="325">
        <v>672.9</v>
      </c>
      <c r="C29" s="325">
        <v>1152.4000000000001</v>
      </c>
      <c r="D29" s="326">
        <v>1248.442</v>
      </c>
      <c r="E29" s="326">
        <v>2609.1979999999999</v>
      </c>
      <c r="F29" s="326">
        <v>1705.7</v>
      </c>
      <c r="G29" s="326">
        <v>2824.6</v>
      </c>
      <c r="H29" s="327">
        <v>4185.2</v>
      </c>
      <c r="I29" s="327">
        <v>4818.8</v>
      </c>
      <c r="J29" s="326">
        <v>9356.1</v>
      </c>
      <c r="K29" s="327">
        <v>7079.2</v>
      </c>
      <c r="L29" s="327">
        <v>11016.2</v>
      </c>
      <c r="M29" s="327">
        <v>9875.2999999999993</v>
      </c>
      <c r="N29" s="327">
        <v>8772</v>
      </c>
      <c r="O29" s="328">
        <v>12261.4</v>
      </c>
      <c r="P29" s="328">
        <v>16547.964</v>
      </c>
      <c r="Q29" s="328">
        <v>27222.386999999999</v>
      </c>
      <c r="R29" s="328">
        <v>27758.811000000002</v>
      </c>
      <c r="S29" s="328">
        <v>44622.9</v>
      </c>
      <c r="T29" s="1518">
        <v>35191.4</v>
      </c>
      <c r="U29" s="328">
        <v>31461</v>
      </c>
      <c r="V29" s="328">
        <v>47589.599999999999</v>
      </c>
      <c r="W29" s="1519">
        <v>60970.7</v>
      </c>
      <c r="X29" s="328">
        <v>77834.95</v>
      </c>
      <c r="Y29" s="328">
        <v>49109.857000000004</v>
      </c>
      <c r="Z29" s="328">
        <v>35233.589999999997</v>
      </c>
      <c r="AA29" s="328">
        <v>46987.631000000001</v>
      </c>
      <c r="AB29" s="328"/>
      <c r="AC29" s="328"/>
      <c r="AD29" s="328"/>
      <c r="AE29" s="328"/>
      <c r="AF29" s="906"/>
      <c r="AG29" s="906"/>
      <c r="AH29" s="906"/>
      <c r="AI29" s="906"/>
    </row>
    <row r="30" spans="1:35" ht="18" customHeight="1">
      <c r="A30" s="641"/>
      <c r="B30" s="325"/>
      <c r="C30" s="325"/>
      <c r="D30" s="332"/>
      <c r="E30" s="332"/>
      <c r="F30" s="332"/>
      <c r="G30" s="332"/>
      <c r="H30" s="327"/>
      <c r="I30" s="328"/>
      <c r="J30" s="328"/>
      <c r="K30" s="328"/>
      <c r="L30" s="328"/>
      <c r="M30" s="328"/>
      <c r="N30" s="328" t="s">
        <v>8</v>
      </c>
      <c r="O30" s="328" t="s">
        <v>8</v>
      </c>
      <c r="P30" s="328"/>
      <c r="Q30" s="328" t="s">
        <v>8</v>
      </c>
      <c r="R30" s="328" t="s">
        <v>8</v>
      </c>
      <c r="S30" s="328" t="s">
        <v>8</v>
      </c>
      <c r="T30" s="1518"/>
      <c r="U30" s="328"/>
      <c r="V30" s="328"/>
      <c r="W30" s="1519"/>
      <c r="X30" s="328" t="s">
        <v>8</v>
      </c>
      <c r="Y30" s="328" t="s">
        <v>8</v>
      </c>
      <c r="Z30" s="328" t="s">
        <v>8</v>
      </c>
      <c r="AA30" s="328" t="s">
        <v>8</v>
      </c>
      <c r="AB30" s="328"/>
      <c r="AC30" s="328"/>
      <c r="AD30" s="328"/>
      <c r="AE30" s="328"/>
      <c r="AF30" s="906"/>
      <c r="AG30" s="906"/>
      <c r="AH30" s="906"/>
      <c r="AI30" s="906"/>
    </row>
    <row r="31" spans="1:35" ht="18" customHeight="1">
      <c r="A31" s="644" t="s">
        <v>655</v>
      </c>
      <c r="B31" s="325">
        <v>4461.8</v>
      </c>
      <c r="C31" s="325">
        <v>9583.1999999999989</v>
      </c>
      <c r="D31" s="332">
        <v>3431.8530000000001</v>
      </c>
      <c r="E31" s="332">
        <v>11778.447</v>
      </c>
      <c r="F31" s="332">
        <v>6976.1</v>
      </c>
      <c r="G31" s="332">
        <v>7852.6</v>
      </c>
      <c r="H31" s="327">
        <v>15049.6</v>
      </c>
      <c r="I31" s="328">
        <v>30260.799999999999</v>
      </c>
      <c r="J31" s="328">
        <v>32353.7</v>
      </c>
      <c r="K31" s="328">
        <v>57282.9</v>
      </c>
      <c r="L31" s="328">
        <v>52731.199999999997</v>
      </c>
      <c r="M31" s="328">
        <v>67346.2</v>
      </c>
      <c r="N31" s="328">
        <v>99303.6</v>
      </c>
      <c r="O31" s="328">
        <v>186531.3</v>
      </c>
      <c r="P31" s="328">
        <v>298265.99699999997</v>
      </c>
      <c r="Q31" s="328">
        <v>417154.60399999999</v>
      </c>
      <c r="R31" s="328">
        <v>345954.12700000004</v>
      </c>
      <c r="S31" s="328">
        <v>362409.391</v>
      </c>
      <c r="T31" s="1518">
        <f>T29+T24+T18+T11+T4</f>
        <v>269854.3</v>
      </c>
      <c r="U31" s="328">
        <f>U29+U24+U18+U11+U4</f>
        <v>276218.90000000002</v>
      </c>
      <c r="V31" s="328">
        <f>V29+V24+V18+V11+V4</f>
        <v>333831.70000000007</v>
      </c>
      <c r="W31" s="1519">
        <f>W29+W24+W18+W11+W4</f>
        <v>320753</v>
      </c>
      <c r="X31" s="328">
        <v>349377.18</v>
      </c>
      <c r="Y31" s="328">
        <v>361036.86200000002</v>
      </c>
      <c r="Z31" s="328">
        <v>291016.37</v>
      </c>
      <c r="AA31" s="328">
        <v>344718.81099999999</v>
      </c>
      <c r="AB31" s="328"/>
      <c r="AC31" s="328"/>
      <c r="AD31" s="328"/>
      <c r="AE31" s="328"/>
      <c r="AF31" s="906"/>
      <c r="AG31" s="906"/>
      <c r="AH31" s="906"/>
      <c r="AI31" s="906"/>
    </row>
    <row r="32" spans="1:35" ht="18" customHeight="1">
      <c r="A32" s="641"/>
      <c r="B32" s="325"/>
      <c r="C32" s="325"/>
      <c r="D32" s="333"/>
      <c r="E32" s="333"/>
      <c r="F32" s="333"/>
      <c r="G32" s="333"/>
      <c r="H32" s="309"/>
      <c r="I32" s="153"/>
      <c r="J32" s="153"/>
      <c r="K32" s="153"/>
      <c r="L32" s="153"/>
      <c r="M32" s="153"/>
      <c r="N32" s="153" t="s">
        <v>8</v>
      </c>
      <c r="O32" s="153"/>
      <c r="P32" s="153"/>
      <c r="Q32" s="153" t="s">
        <v>8</v>
      </c>
      <c r="R32" s="153" t="s">
        <v>8</v>
      </c>
      <c r="S32" s="153"/>
      <c r="T32" s="1520"/>
      <c r="U32" s="334"/>
      <c r="V32" s="334"/>
      <c r="W32" s="1521"/>
      <c r="X32" s="334"/>
      <c r="Y32" s="334" t="s">
        <v>8</v>
      </c>
      <c r="Z32" s="334" t="s">
        <v>8</v>
      </c>
      <c r="AA32" s="334" t="s">
        <v>8</v>
      </c>
      <c r="AB32" s="334"/>
      <c r="AC32" s="334"/>
      <c r="AD32" s="334"/>
      <c r="AE32" s="334"/>
      <c r="AF32" s="906"/>
      <c r="AG32" s="906"/>
      <c r="AH32" s="906"/>
      <c r="AI32" s="906"/>
    </row>
    <row r="33" spans="1:35" ht="18" customHeight="1">
      <c r="A33" s="645" t="s">
        <v>656</v>
      </c>
      <c r="B33" s="331"/>
      <c r="C33" s="331"/>
      <c r="D33" s="333"/>
      <c r="E33" s="333"/>
      <c r="F33" s="333"/>
      <c r="G33" s="333"/>
      <c r="H33" s="309"/>
      <c r="I33" s="153"/>
      <c r="J33" s="153"/>
      <c r="K33" s="153"/>
      <c r="L33" s="153"/>
      <c r="M33" s="153"/>
      <c r="N33" s="153" t="s">
        <v>8</v>
      </c>
      <c r="O33" s="153" t="s">
        <v>8</v>
      </c>
      <c r="P33" s="153"/>
      <c r="Q33" s="153" t="s">
        <v>8</v>
      </c>
      <c r="R33" s="153"/>
      <c r="S33" s="153" t="s">
        <v>8</v>
      </c>
      <c r="T33" s="1289" t="s">
        <v>8</v>
      </c>
      <c r="U33" s="153" t="s">
        <v>8</v>
      </c>
      <c r="V33" s="153" t="s">
        <v>8</v>
      </c>
      <c r="W33" s="1508" t="s">
        <v>8</v>
      </c>
      <c r="X33" s="181"/>
      <c r="Y33" s="181"/>
      <c r="Z33" s="181"/>
      <c r="AA33" s="181"/>
      <c r="AE33" s="181"/>
      <c r="AF33" s="906"/>
      <c r="AG33" s="906"/>
      <c r="AH33" s="906"/>
      <c r="AI33" s="906"/>
    </row>
    <row r="34" spans="1:35" s="335" customFormat="1" ht="18" customHeight="1">
      <c r="A34" s="645" t="s">
        <v>657</v>
      </c>
      <c r="B34" s="331"/>
      <c r="C34" s="331"/>
      <c r="D34" s="332">
        <v>12190.065000000001</v>
      </c>
      <c r="E34" s="332">
        <v>32426.944</v>
      </c>
      <c r="F34" s="332">
        <v>35010.9</v>
      </c>
      <c r="G34" s="332">
        <v>59098.5</v>
      </c>
      <c r="H34" s="327">
        <v>89336.4</v>
      </c>
      <c r="I34" s="328">
        <v>126802.3</v>
      </c>
      <c r="J34" s="326">
        <v>128995.6</v>
      </c>
      <c r="K34" s="328">
        <v>30559.9</v>
      </c>
      <c r="L34" s="328">
        <v>116192.9</v>
      </c>
      <c r="M34" s="328">
        <v>113051.1</v>
      </c>
      <c r="N34" s="328">
        <v>32612.6</v>
      </c>
      <c r="O34" s="328">
        <v>77291.600000000006</v>
      </c>
      <c r="P34" s="328">
        <v>228435.495</v>
      </c>
      <c r="Q34" s="328">
        <v>465618.09600000002</v>
      </c>
      <c r="R34" s="328">
        <v>109863.97899999999</v>
      </c>
      <c r="S34" s="328">
        <v>60271.021999999997</v>
      </c>
      <c r="T34" s="1518">
        <f>T35+T36+T37+T38+T39</f>
        <v>63926.6</v>
      </c>
      <c r="U34" s="328">
        <f>U35+U36+U37+U38+U39</f>
        <v>89945.1</v>
      </c>
      <c r="V34" s="328">
        <f>V35+V36+V37+V38+V39</f>
        <v>74205.7</v>
      </c>
      <c r="W34" s="1519">
        <f>W35+W36+W37+W38+W39</f>
        <v>106713.2</v>
      </c>
      <c r="X34" s="328">
        <v>105370.95</v>
      </c>
      <c r="Y34" s="328">
        <v>166579.54300000001</v>
      </c>
      <c r="Z34" s="328">
        <v>89768.97</v>
      </c>
      <c r="AA34" s="328">
        <v>87326.463000000003</v>
      </c>
      <c r="AB34" s="1225"/>
      <c r="AC34" s="1226"/>
      <c r="AD34" s="1226"/>
      <c r="AE34" s="328"/>
      <c r="AF34" s="906"/>
      <c r="AG34" s="906"/>
      <c r="AH34" s="906"/>
      <c r="AI34" s="906"/>
    </row>
    <row r="35" spans="1:35" ht="18" customHeight="1">
      <c r="A35" s="642" t="s">
        <v>658</v>
      </c>
      <c r="B35" s="154"/>
      <c r="C35" s="154"/>
      <c r="D35" s="333">
        <v>0</v>
      </c>
      <c r="E35" s="333">
        <v>0</v>
      </c>
      <c r="F35" s="333">
        <v>44.2</v>
      </c>
      <c r="G35" s="333">
        <v>1</v>
      </c>
      <c r="H35" s="309">
        <v>15734.5</v>
      </c>
      <c r="I35" s="153">
        <v>0</v>
      </c>
      <c r="J35" s="333">
        <v>0</v>
      </c>
      <c r="K35" s="153">
        <v>1228.4000000000001</v>
      </c>
      <c r="L35" s="153">
        <v>0</v>
      </c>
      <c r="M35" s="153">
        <v>0</v>
      </c>
      <c r="N35" s="153">
        <v>0</v>
      </c>
      <c r="O35" s="153">
        <v>6083.3</v>
      </c>
      <c r="P35" s="153">
        <v>0</v>
      </c>
      <c r="Q35" s="153">
        <v>10500</v>
      </c>
      <c r="R35" s="153">
        <v>0</v>
      </c>
      <c r="S35" s="153">
        <v>0</v>
      </c>
      <c r="T35" s="1289">
        <v>0</v>
      </c>
      <c r="U35" s="153">
        <v>0</v>
      </c>
      <c r="V35" s="153">
        <v>5850</v>
      </c>
      <c r="W35" s="1508">
        <v>6600</v>
      </c>
      <c r="X35" s="153">
        <v>9400</v>
      </c>
      <c r="Y35" s="153">
        <v>19550</v>
      </c>
      <c r="Z35" s="153">
        <v>0</v>
      </c>
      <c r="AA35" s="153">
        <v>0</v>
      </c>
      <c r="AB35" s="153"/>
      <c r="AC35" s="153"/>
      <c r="AD35" s="153"/>
      <c r="AE35" s="153"/>
      <c r="AF35" s="906"/>
      <c r="AG35" s="906"/>
      <c r="AH35" s="906"/>
      <c r="AI35" s="906"/>
    </row>
    <row r="36" spans="1:35" ht="18" customHeight="1">
      <c r="A36" s="642" t="s">
        <v>659</v>
      </c>
      <c r="B36" s="154"/>
      <c r="C36" s="154"/>
      <c r="D36" s="333">
        <v>7900.9660000000003</v>
      </c>
      <c r="E36" s="333">
        <v>27417.606</v>
      </c>
      <c r="F36" s="333">
        <v>15651.4</v>
      </c>
      <c r="G36" s="333">
        <v>22079.7</v>
      </c>
      <c r="H36" s="309">
        <v>43700</v>
      </c>
      <c r="I36" s="153">
        <v>55667.8</v>
      </c>
      <c r="J36" s="333">
        <v>61235.8</v>
      </c>
      <c r="K36" s="153">
        <v>20489.3</v>
      </c>
      <c r="L36" s="153">
        <v>63976.5</v>
      </c>
      <c r="M36" s="153">
        <v>55384.2</v>
      </c>
      <c r="N36" s="153">
        <v>3627.3</v>
      </c>
      <c r="O36" s="153">
        <v>15700</v>
      </c>
      <c r="P36" s="153">
        <v>149445.859</v>
      </c>
      <c r="Q36" s="153">
        <v>0</v>
      </c>
      <c r="R36" s="153">
        <v>64750</v>
      </c>
      <c r="S36" s="153">
        <v>25009.901999999998</v>
      </c>
      <c r="T36" s="1289">
        <v>20324</v>
      </c>
      <c r="U36" s="153">
        <v>25544</v>
      </c>
      <c r="V36" s="153">
        <v>13230</v>
      </c>
      <c r="W36" s="1508">
        <v>66425</v>
      </c>
      <c r="X36" s="153">
        <v>53580</v>
      </c>
      <c r="Y36" s="153">
        <v>75270</v>
      </c>
      <c r="Z36" s="153">
        <v>41110</v>
      </c>
      <c r="AA36" s="153">
        <v>38686</v>
      </c>
      <c r="AB36" s="153"/>
      <c r="AC36" s="153"/>
      <c r="AD36" s="153"/>
      <c r="AE36" s="153"/>
      <c r="AF36" s="906"/>
      <c r="AG36" s="906"/>
      <c r="AH36" s="906"/>
      <c r="AI36" s="906"/>
    </row>
    <row r="37" spans="1:35" ht="18" customHeight="1">
      <c r="A37" s="642" t="s">
        <v>660</v>
      </c>
      <c r="B37" s="154"/>
      <c r="C37" s="154"/>
      <c r="D37" s="333">
        <v>0</v>
      </c>
      <c r="E37" s="333">
        <v>0</v>
      </c>
      <c r="F37" s="333">
        <v>0</v>
      </c>
      <c r="G37" s="333">
        <v>1005</v>
      </c>
      <c r="H37" s="309">
        <v>750</v>
      </c>
      <c r="I37" s="153">
        <v>1632</v>
      </c>
      <c r="J37" s="333">
        <v>0</v>
      </c>
      <c r="K37" s="153">
        <v>6403</v>
      </c>
      <c r="L37" s="153">
        <v>15.5</v>
      </c>
      <c r="M37" s="153">
        <v>141</v>
      </c>
      <c r="N37" s="153">
        <v>11689.7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289">
        <v>0</v>
      </c>
      <c r="U37" s="153">
        <v>0</v>
      </c>
      <c r="V37" s="153">
        <v>0</v>
      </c>
      <c r="W37" s="1508">
        <v>0</v>
      </c>
      <c r="X37" s="153">
        <v>0</v>
      </c>
      <c r="Y37" s="153">
        <v>0</v>
      </c>
      <c r="Z37" s="153">
        <v>0</v>
      </c>
      <c r="AA37" s="153">
        <v>0</v>
      </c>
      <c r="AB37" s="153"/>
      <c r="AC37" s="153"/>
      <c r="AD37" s="153"/>
      <c r="AE37" s="153"/>
      <c r="AF37" s="906"/>
      <c r="AG37" s="906"/>
      <c r="AH37" s="906"/>
      <c r="AI37" s="906"/>
    </row>
    <row r="38" spans="1:35" ht="18" customHeight="1">
      <c r="A38" s="642" t="s">
        <v>661</v>
      </c>
      <c r="B38" s="154"/>
      <c r="C38" s="154"/>
      <c r="D38" s="333"/>
      <c r="E38" s="333">
        <v>5009.3379999999997</v>
      </c>
      <c r="F38" s="333">
        <v>0</v>
      </c>
      <c r="G38" s="333">
        <v>575.79999999999995</v>
      </c>
      <c r="H38" s="309">
        <v>0</v>
      </c>
      <c r="I38" s="153">
        <v>0</v>
      </c>
      <c r="J38" s="333">
        <v>0</v>
      </c>
      <c r="K38" s="153">
        <v>0</v>
      </c>
      <c r="L38" s="153">
        <v>5660.5</v>
      </c>
      <c r="M38" s="153">
        <v>1372.4</v>
      </c>
      <c r="N38" s="153">
        <v>0</v>
      </c>
      <c r="O38" s="153">
        <v>0</v>
      </c>
      <c r="P38" s="153">
        <v>0</v>
      </c>
      <c r="Q38" s="153">
        <v>414525</v>
      </c>
      <c r="R38" s="153">
        <v>0</v>
      </c>
      <c r="S38" s="153">
        <v>0</v>
      </c>
      <c r="T38" s="1289">
        <v>0</v>
      </c>
      <c r="U38" s="153">
        <v>0</v>
      </c>
      <c r="V38" s="153">
        <v>0</v>
      </c>
      <c r="W38" s="1508">
        <v>0</v>
      </c>
      <c r="X38" s="153">
        <v>0</v>
      </c>
      <c r="Y38" s="153">
        <v>0</v>
      </c>
      <c r="Z38" s="153">
        <v>0</v>
      </c>
      <c r="AA38" s="153">
        <v>0</v>
      </c>
      <c r="AB38" s="153"/>
      <c r="AC38" s="153"/>
      <c r="AD38" s="153"/>
      <c r="AE38" s="153"/>
      <c r="AF38" s="906"/>
      <c r="AG38" s="906"/>
      <c r="AH38" s="906"/>
      <c r="AI38" s="906"/>
    </row>
    <row r="39" spans="1:35" ht="18" customHeight="1" thickBot="1">
      <c r="A39" s="646" t="s">
        <v>662</v>
      </c>
      <c r="B39" s="336"/>
      <c r="C39" s="336"/>
      <c r="D39" s="337">
        <v>4289.0990000000002</v>
      </c>
      <c r="E39" s="337">
        <v>0</v>
      </c>
      <c r="F39" s="337">
        <v>19315.3</v>
      </c>
      <c r="G39" s="337">
        <v>35437</v>
      </c>
      <c r="H39" s="338">
        <v>29151.7</v>
      </c>
      <c r="I39" s="155">
        <v>69502.5</v>
      </c>
      <c r="J39" s="337">
        <v>67759.7</v>
      </c>
      <c r="K39" s="155">
        <v>2439.1999999999998</v>
      </c>
      <c r="L39" s="155">
        <v>46540.4</v>
      </c>
      <c r="M39" s="155">
        <v>56153.5</v>
      </c>
      <c r="N39" s="155">
        <v>17295.599999999999</v>
      </c>
      <c r="O39" s="155">
        <v>55508.3</v>
      </c>
      <c r="P39" s="155">
        <v>78989.635999999999</v>
      </c>
      <c r="Q39" s="155">
        <v>40593.095999999998</v>
      </c>
      <c r="R39" s="155">
        <v>45113.978999999999</v>
      </c>
      <c r="S39" s="155">
        <v>35261.120000000003</v>
      </c>
      <c r="T39" s="1522">
        <v>43602.6</v>
      </c>
      <c r="U39" s="155">
        <v>64401.1</v>
      </c>
      <c r="V39" s="155">
        <v>55125.7</v>
      </c>
      <c r="W39" s="1523">
        <v>33688.199999999997</v>
      </c>
      <c r="X39" s="155">
        <v>42390.95</v>
      </c>
      <c r="Y39" s="155">
        <v>71759.543000000005</v>
      </c>
      <c r="Z39" s="155">
        <v>48658.97</v>
      </c>
      <c r="AA39" s="155">
        <v>48640.463000000003</v>
      </c>
      <c r="AB39" s="1289"/>
      <c r="AC39" s="153"/>
      <c r="AD39" s="153"/>
      <c r="AE39" s="153"/>
      <c r="AF39" s="906"/>
      <c r="AG39" s="906"/>
      <c r="AH39" s="906"/>
      <c r="AI39" s="906"/>
    </row>
    <row r="40" spans="1:35" s="353" customFormat="1" ht="18" customHeight="1">
      <c r="A40" s="437" t="s">
        <v>55</v>
      </c>
      <c r="B40" s="352"/>
      <c r="C40" s="352"/>
      <c r="D40" s="936"/>
      <c r="E40" s="937"/>
      <c r="F40" s="937"/>
      <c r="G40" s="937"/>
      <c r="H40" s="937"/>
      <c r="I40" s="937"/>
      <c r="J40" s="937"/>
      <c r="K40" s="937"/>
      <c r="O40" s="938"/>
    </row>
    <row r="41" spans="1:35" s="353" customFormat="1" ht="18" customHeight="1">
      <c r="A41" s="591" t="s">
        <v>975</v>
      </c>
      <c r="B41" s="352"/>
      <c r="C41" s="352"/>
      <c r="D41" s="939"/>
      <c r="E41" s="939"/>
      <c r="F41" s="940"/>
      <c r="G41" s="940"/>
      <c r="H41" s="941"/>
      <c r="I41" s="942"/>
      <c r="J41" s="942"/>
      <c r="K41" s="942"/>
      <c r="L41" s="942"/>
      <c r="M41" s="942"/>
      <c r="N41" s="942"/>
    </row>
    <row r="42" spans="1:35" s="353" customFormat="1" ht="18" customHeight="1">
      <c r="A42" s="353" t="s">
        <v>1105</v>
      </c>
      <c r="B42" s="352"/>
      <c r="C42" s="352"/>
      <c r="D42" s="936"/>
      <c r="E42" s="937"/>
      <c r="F42" s="937"/>
      <c r="G42" s="937"/>
      <c r="H42" s="937"/>
      <c r="I42" s="937"/>
      <c r="J42" s="937"/>
      <c r="K42" s="937"/>
    </row>
    <row r="43" spans="1:35" ht="18" customHeight="1"/>
  </sheetData>
  <mergeCells count="2">
    <mergeCell ref="X2:AA2"/>
    <mergeCell ref="T2:W2"/>
  </mergeCells>
  <pageMargins left="0.68110236199999996" right="0" top="0.60118110236220501" bottom="0.31496062992126" header="0.39370078740157499" footer="0"/>
  <pageSetup paperSize="9" scale="63" fitToWidth="3" fitToHeight="3" orientation="landscape" r:id="rId1"/>
  <headerFooter alignWithMargins="0"/>
  <colBreaks count="2" manualBreakCount="2">
    <brk id="14" max="41" man="1"/>
    <brk id="27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O107"/>
  <sheetViews>
    <sheetView view="pageBreakPreview" zoomScale="90" zoomScaleNormal="100" zoomScaleSheetLayoutView="90" zoomScalePage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9" sqref="B59"/>
    </sheetView>
  </sheetViews>
  <sheetFormatPr defaultRowHeight="15.75"/>
  <cols>
    <col min="1" max="1" width="63.85546875" style="54" customWidth="1"/>
    <col min="2" max="15" width="12.7109375" style="54" customWidth="1"/>
    <col min="16" max="19" width="13.7109375" style="54" customWidth="1"/>
    <col min="20" max="26" width="14.7109375" style="54" bestFit="1" customWidth="1"/>
    <col min="27" max="27" width="70.7109375" style="54" customWidth="1"/>
    <col min="28" max="32" width="17" style="54" customWidth="1"/>
    <col min="33" max="40" width="17.7109375" style="54" customWidth="1"/>
    <col min="41" max="44" width="14.7109375" style="1100" bestFit="1" customWidth="1"/>
    <col min="45" max="48" width="14.7109375" style="1110" bestFit="1" customWidth="1"/>
    <col min="49" max="52" width="14.7109375" style="1120" bestFit="1" customWidth="1"/>
    <col min="53" max="56" width="14.7109375" style="1129" bestFit="1" customWidth="1"/>
    <col min="57" max="60" width="14.7109375" style="1138" bestFit="1" customWidth="1"/>
    <col min="61" max="61" width="9.140625" style="45"/>
    <col min="62" max="62" width="56.28515625" style="45" bestFit="1" customWidth="1"/>
    <col min="63" max="67" width="15.5703125" style="45" bestFit="1" customWidth="1"/>
    <col min="68" max="68" width="16.85546875" style="45" bestFit="1" customWidth="1"/>
    <col min="69" max="69" width="15.5703125" style="45" bestFit="1" customWidth="1"/>
    <col min="70" max="70" width="16.85546875" style="45" bestFit="1" customWidth="1"/>
    <col min="71" max="75" width="15.5703125" style="45" bestFit="1" customWidth="1"/>
    <col min="76" max="76" width="16.85546875" style="45" bestFit="1" customWidth="1"/>
    <col min="77" max="79" width="18.28515625" style="45" bestFit="1" customWidth="1"/>
    <col min="80" max="83" width="17.28515625" style="45" bestFit="1" customWidth="1"/>
    <col min="84" max="16384" width="9.140625" style="45"/>
  </cols>
  <sheetData>
    <row r="1" spans="1:83" s="464" customFormat="1" ht="17.25" customHeight="1" thickBot="1">
      <c r="A1" s="461" t="s">
        <v>132</v>
      </c>
      <c r="B1" s="462"/>
      <c r="C1" s="462"/>
      <c r="D1" s="462"/>
      <c r="E1" s="462"/>
      <c r="F1" s="462"/>
      <c r="G1" s="462"/>
      <c r="H1" s="462"/>
      <c r="I1" s="462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62"/>
      <c r="AA1" s="461" t="s">
        <v>842</v>
      </c>
      <c r="AB1" s="495"/>
      <c r="AC1" s="495"/>
      <c r="AD1" s="463"/>
      <c r="AE1" s="463"/>
      <c r="AF1" s="463"/>
      <c r="AG1" s="495"/>
      <c r="AH1" s="495"/>
      <c r="AI1" s="495"/>
      <c r="AJ1" s="495"/>
      <c r="AK1" s="495"/>
      <c r="AL1" s="495"/>
      <c r="AM1" s="495"/>
      <c r="AN1" s="495"/>
      <c r="AO1" s="1098"/>
      <c r="AP1" s="1098"/>
      <c r="AQ1" s="1098"/>
      <c r="AR1" s="1098"/>
      <c r="AS1" s="1107"/>
      <c r="AT1" s="1107"/>
      <c r="AU1" s="1107"/>
      <c r="AV1" s="1108"/>
      <c r="AW1" s="1118"/>
      <c r="AX1" s="1118"/>
      <c r="AY1" s="1118"/>
      <c r="AZ1" s="1118"/>
      <c r="BA1" s="1127"/>
      <c r="BB1" s="1127"/>
      <c r="BC1" s="1127"/>
      <c r="BD1" s="1127"/>
      <c r="BE1" s="1136"/>
      <c r="BF1" s="1136"/>
      <c r="BG1" s="1136"/>
      <c r="BH1" s="1136"/>
      <c r="BJ1" s="1001"/>
    </row>
    <row r="2" spans="1:83" ht="14.1" customHeight="1">
      <c r="A2" s="1543" t="s">
        <v>56</v>
      </c>
      <c r="B2" s="491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92"/>
      <c r="U2" s="492"/>
      <c r="V2" s="492"/>
      <c r="W2" s="492"/>
      <c r="X2" s="492"/>
      <c r="Y2" s="450"/>
      <c r="Z2" s="450"/>
      <c r="AA2" s="1543" t="s">
        <v>56</v>
      </c>
      <c r="AB2" s="493"/>
      <c r="AC2" s="450"/>
      <c r="AD2" s="493"/>
      <c r="AE2" s="450"/>
      <c r="AF2" s="450"/>
      <c r="AG2" s="1545">
        <v>2011</v>
      </c>
      <c r="AH2" s="1542"/>
      <c r="AI2" s="1542"/>
      <c r="AJ2" s="1546"/>
      <c r="AK2" s="1542">
        <v>2012</v>
      </c>
      <c r="AL2" s="1542"/>
      <c r="AM2" s="1542"/>
      <c r="AN2" s="1542"/>
      <c r="AO2" s="1099"/>
      <c r="AP2" s="1099"/>
      <c r="AQ2" s="1099"/>
      <c r="AS2" s="1109"/>
      <c r="AT2" s="1109"/>
      <c r="AU2" s="1109"/>
      <c r="AV2" s="1109"/>
      <c r="AW2" s="1119"/>
      <c r="AX2" s="1119"/>
      <c r="AY2" s="1119"/>
      <c r="AZ2" s="1119"/>
      <c r="BA2" s="1128"/>
      <c r="BB2" s="1128"/>
      <c r="BC2" s="1128"/>
      <c r="BD2" s="1128"/>
      <c r="BE2" s="1137"/>
      <c r="BF2" s="1137"/>
      <c r="BG2" s="1137"/>
      <c r="BH2" s="1137"/>
      <c r="BJ2" s="62"/>
      <c r="BK2" s="1002"/>
      <c r="BL2" s="1002"/>
      <c r="BM2" s="1002"/>
      <c r="BN2" s="1002"/>
      <c r="BP2" s="1003"/>
      <c r="BQ2" s="1003"/>
      <c r="BR2" s="1003"/>
      <c r="BS2" s="1003"/>
      <c r="BT2" s="1003"/>
      <c r="BU2" s="1003"/>
      <c r="BV2" s="1003"/>
      <c r="BW2" s="1003"/>
      <c r="BX2" s="1003"/>
      <c r="BY2" s="1003"/>
      <c r="BZ2" s="1003"/>
      <c r="CA2" s="1003"/>
      <c r="CB2" s="1003"/>
      <c r="CC2" s="1003"/>
      <c r="CD2" s="1003"/>
      <c r="CE2" s="1003"/>
    </row>
    <row r="3" spans="1:83" ht="14.1" customHeight="1" thickBot="1">
      <c r="A3" s="1544"/>
      <c r="B3" s="102">
        <v>1981</v>
      </c>
      <c r="C3" s="103">
        <v>1982</v>
      </c>
      <c r="D3" s="103">
        <v>1983</v>
      </c>
      <c r="E3" s="103">
        <v>1984</v>
      </c>
      <c r="F3" s="103">
        <v>1985</v>
      </c>
      <c r="G3" s="103">
        <v>1986</v>
      </c>
      <c r="H3" s="103">
        <v>1987</v>
      </c>
      <c r="I3" s="103">
        <v>1988</v>
      </c>
      <c r="J3" s="103">
        <v>1989</v>
      </c>
      <c r="K3" s="103">
        <v>1990</v>
      </c>
      <c r="L3" s="103">
        <v>1991</v>
      </c>
      <c r="M3" s="103">
        <v>1992</v>
      </c>
      <c r="N3" s="103">
        <v>1993</v>
      </c>
      <c r="O3" s="103">
        <v>1994</v>
      </c>
      <c r="P3" s="103">
        <v>1995</v>
      </c>
      <c r="Q3" s="103">
        <v>1996</v>
      </c>
      <c r="R3" s="103">
        <v>1997</v>
      </c>
      <c r="S3" s="103">
        <v>1998</v>
      </c>
      <c r="T3" s="103">
        <v>1999</v>
      </c>
      <c r="U3" s="103">
        <v>2000</v>
      </c>
      <c r="V3" s="103">
        <v>2001</v>
      </c>
      <c r="W3" s="103">
        <v>2002</v>
      </c>
      <c r="X3" s="103">
        <v>2003</v>
      </c>
      <c r="Y3" s="103">
        <v>2004</v>
      </c>
      <c r="Z3" s="103">
        <v>2005</v>
      </c>
      <c r="AA3" s="1544"/>
      <c r="AB3" s="103">
        <v>2006</v>
      </c>
      <c r="AC3" s="103">
        <v>2007</v>
      </c>
      <c r="AD3" s="103">
        <v>2008</v>
      </c>
      <c r="AE3" s="103">
        <v>2009</v>
      </c>
      <c r="AF3" s="103">
        <v>2010</v>
      </c>
      <c r="AG3" s="1437" t="s">
        <v>1</v>
      </c>
      <c r="AH3" s="103" t="s">
        <v>2</v>
      </c>
      <c r="AI3" s="103" t="s">
        <v>3</v>
      </c>
      <c r="AJ3" s="1438" t="s">
        <v>4</v>
      </c>
      <c r="AK3" s="103" t="s">
        <v>1</v>
      </c>
      <c r="AL3" s="103" t="s">
        <v>2</v>
      </c>
      <c r="AM3" s="103" t="s">
        <v>3</v>
      </c>
      <c r="AN3" s="104" t="s">
        <v>4</v>
      </c>
      <c r="BJ3" s="62"/>
    </row>
    <row r="4" spans="1:83" s="42" customFormat="1" ht="14.1" customHeight="1">
      <c r="A4" s="482" t="s">
        <v>57</v>
      </c>
      <c r="B4" s="465">
        <v>2440.8000000000002</v>
      </c>
      <c r="C4" s="465">
        <v>1041.5</v>
      </c>
      <c r="D4" s="465">
        <v>796.99999999999989</v>
      </c>
      <c r="E4" s="465">
        <v>1160.2</v>
      </c>
      <c r="F4" s="465">
        <v>1611.1000000000001</v>
      </c>
      <c r="G4" s="465">
        <v>3589.2999999999997</v>
      </c>
      <c r="H4" s="465">
        <v>4637.9000000000005</v>
      </c>
      <c r="I4" s="465">
        <v>3272.7000000000003</v>
      </c>
      <c r="J4" s="465">
        <v>13434.300000000001</v>
      </c>
      <c r="K4" s="465">
        <v>34953.200000000004</v>
      </c>
      <c r="L4" s="465">
        <v>44249.599999999999</v>
      </c>
      <c r="M4" s="465">
        <v>43354.7</v>
      </c>
      <c r="N4" s="466">
        <v>32233.200000000001</v>
      </c>
      <c r="O4" s="466">
        <v>33818.260083020003</v>
      </c>
      <c r="P4" s="466">
        <v>42321.315723830005</v>
      </c>
      <c r="Q4" s="466">
        <v>181418.43585525997</v>
      </c>
      <c r="R4" s="466">
        <v>179186.00189671002</v>
      </c>
      <c r="S4" s="40">
        <v>161355.54715356001</v>
      </c>
      <c r="T4" s="40">
        <v>510558.80136715999</v>
      </c>
      <c r="U4" s="40">
        <v>774732.79236709001</v>
      </c>
      <c r="V4" s="40">
        <v>1181651.9895859098</v>
      </c>
      <c r="W4" s="40">
        <v>1013514</v>
      </c>
      <c r="X4" s="40">
        <v>1065093</v>
      </c>
      <c r="Y4" s="40">
        <v>2478619.9959682203</v>
      </c>
      <c r="Z4" s="40">
        <v>3715215.8000000003</v>
      </c>
      <c r="AA4" s="482" t="s">
        <v>57</v>
      </c>
      <c r="AB4" s="41">
        <v>5617317.586696431</v>
      </c>
      <c r="AC4" s="41">
        <v>6570263.7266914593</v>
      </c>
      <c r="AD4" s="41">
        <v>7341452.2416609116</v>
      </c>
      <c r="AE4" s="280">
        <v>6547771.54059882</v>
      </c>
      <c r="AF4" s="280">
        <v>5411324.5876021991</v>
      </c>
      <c r="AG4" s="1439">
        <v>5905118.3601368004</v>
      </c>
      <c r="AH4" s="1440">
        <v>5004384.3671783805</v>
      </c>
      <c r="AI4" s="1440">
        <v>5270565.6121253502</v>
      </c>
      <c r="AJ4" s="1441">
        <v>5829819.7189705502</v>
      </c>
      <c r="AK4" s="881">
        <v>5876102.997064569</v>
      </c>
      <c r="AL4" s="881">
        <v>6025436.8661028193</v>
      </c>
      <c r="AM4" s="881">
        <v>7658510.1288444605</v>
      </c>
      <c r="AN4" s="41">
        <v>7395331.4588498399</v>
      </c>
      <c r="AO4" s="1101"/>
      <c r="AP4" s="1101"/>
      <c r="AQ4" s="1101"/>
      <c r="AR4" s="1101"/>
      <c r="AS4" s="1111"/>
      <c r="AT4" s="1111"/>
      <c r="AU4" s="1111"/>
      <c r="AV4" s="1111"/>
      <c r="AW4" s="1121"/>
      <c r="AX4" s="1121"/>
      <c r="AY4" s="1121"/>
      <c r="AZ4" s="1121"/>
      <c r="BA4" s="1130"/>
      <c r="BB4" s="1130"/>
      <c r="BC4" s="1130"/>
      <c r="BD4" s="1130"/>
      <c r="BE4" s="1139"/>
      <c r="BF4" s="1139"/>
      <c r="BG4" s="1139"/>
      <c r="BH4" s="1139"/>
      <c r="BJ4" s="1004"/>
      <c r="BK4" s="998"/>
      <c r="BL4" s="998"/>
      <c r="BM4" s="998"/>
      <c r="BN4" s="998"/>
      <c r="BO4" s="998"/>
      <c r="BP4" s="998"/>
      <c r="BQ4" s="998"/>
      <c r="BR4" s="998"/>
      <c r="BS4" s="998"/>
      <c r="BT4" s="998"/>
      <c r="BU4" s="998"/>
      <c r="BV4" s="998"/>
      <c r="BW4" s="998"/>
      <c r="BX4" s="997"/>
      <c r="BY4" s="997"/>
      <c r="BZ4" s="997"/>
      <c r="CA4" s="997"/>
      <c r="CB4" s="997"/>
      <c r="CC4" s="997"/>
      <c r="CD4" s="997"/>
      <c r="CE4" s="997"/>
    </row>
    <row r="5" spans="1:83" ht="14.1" customHeight="1">
      <c r="A5" s="483" t="s">
        <v>58</v>
      </c>
      <c r="B5" s="419">
        <v>428</v>
      </c>
      <c r="C5" s="419">
        <v>48.9</v>
      </c>
      <c r="D5" s="419">
        <v>96.4</v>
      </c>
      <c r="E5" s="419">
        <v>89.4</v>
      </c>
      <c r="F5" s="419">
        <v>21.8</v>
      </c>
      <c r="G5" s="419">
        <v>19</v>
      </c>
      <c r="H5" s="419">
        <v>19.600000000000001</v>
      </c>
      <c r="I5" s="419">
        <v>19.8</v>
      </c>
      <c r="J5" s="419">
        <v>22.7</v>
      </c>
      <c r="K5" s="419">
        <v>28.4</v>
      </c>
      <c r="L5" s="419">
        <v>19.899999999999999</v>
      </c>
      <c r="M5" s="419">
        <v>19</v>
      </c>
      <c r="N5" s="419">
        <v>19</v>
      </c>
      <c r="O5" s="419">
        <v>19.009430390000002</v>
      </c>
      <c r="P5" s="419">
        <v>19.009430390000002</v>
      </c>
      <c r="Q5" s="419">
        <v>19.009430390000002</v>
      </c>
      <c r="R5" s="419">
        <v>19.009430390000002</v>
      </c>
      <c r="S5" s="43">
        <v>19.009430390000002</v>
      </c>
      <c r="T5" s="43">
        <v>19.009430390000002</v>
      </c>
      <c r="U5" s="43">
        <v>19.009430390000002</v>
      </c>
      <c r="V5" s="43">
        <v>19.009430390000002</v>
      </c>
      <c r="W5" s="43">
        <v>19</v>
      </c>
      <c r="X5" s="43">
        <v>19</v>
      </c>
      <c r="Y5" s="43">
        <v>19.015968219999998</v>
      </c>
      <c r="Z5" s="43">
        <v>19</v>
      </c>
      <c r="AA5" s="483" t="s">
        <v>58</v>
      </c>
      <c r="AB5" s="44">
        <v>19.022506049999997</v>
      </c>
      <c r="AC5" s="44">
        <v>19.009430390000002</v>
      </c>
      <c r="AD5" s="44">
        <v>19.009430390000002</v>
      </c>
      <c r="AE5" s="494">
        <v>19.009430390000002</v>
      </c>
      <c r="AF5" s="494">
        <v>19.009430390000002</v>
      </c>
      <c r="AG5" s="1442">
        <v>19.009430390000002</v>
      </c>
      <c r="AH5" s="1443">
        <v>19.009430390000002</v>
      </c>
      <c r="AI5" s="1443">
        <v>19.009430390000002</v>
      </c>
      <c r="AJ5" s="1444">
        <v>19.009430390000002</v>
      </c>
      <c r="AK5" s="882">
        <v>19.009430390000002</v>
      </c>
      <c r="AL5" s="882">
        <v>19.009430390000002</v>
      </c>
      <c r="AM5" s="882">
        <v>19.009430390000002</v>
      </c>
      <c r="AN5" s="44">
        <v>19.009430390000002</v>
      </c>
      <c r="AO5" s="1102"/>
      <c r="AP5" s="1102"/>
      <c r="AQ5" s="1102"/>
      <c r="AR5" s="1102"/>
      <c r="AS5" s="1112"/>
      <c r="AT5" s="1112"/>
      <c r="AU5" s="1112"/>
      <c r="AV5" s="1112"/>
      <c r="AW5" s="1122"/>
      <c r="AX5" s="1122"/>
      <c r="AY5" s="1122"/>
      <c r="AZ5" s="1122"/>
      <c r="BA5" s="1131"/>
      <c r="BB5" s="1131"/>
      <c r="BC5" s="1131"/>
      <c r="BD5" s="1131"/>
      <c r="BE5" s="1140"/>
      <c r="BF5" s="1140"/>
      <c r="BG5" s="1140"/>
      <c r="BH5" s="1140"/>
      <c r="BJ5" s="62"/>
      <c r="BK5" s="998"/>
      <c r="BL5" s="998"/>
      <c r="BM5" s="998"/>
      <c r="BN5" s="998"/>
      <c r="BO5" s="998"/>
      <c r="BP5" s="998"/>
      <c r="BQ5" s="998"/>
      <c r="BR5" s="998"/>
      <c r="BS5" s="998"/>
      <c r="BT5" s="998"/>
      <c r="BU5" s="998"/>
      <c r="BV5" s="998"/>
      <c r="BW5" s="998"/>
      <c r="BX5" s="997"/>
      <c r="BY5" s="997"/>
      <c r="BZ5" s="997"/>
      <c r="CA5" s="997"/>
      <c r="CB5" s="997"/>
      <c r="CC5" s="997"/>
      <c r="CD5" s="997"/>
      <c r="CE5" s="997"/>
    </row>
    <row r="6" spans="1:83" ht="14.1" customHeight="1">
      <c r="A6" s="483" t="s">
        <v>59</v>
      </c>
      <c r="B6" s="467">
        <v>0</v>
      </c>
      <c r="C6" s="467">
        <v>0</v>
      </c>
      <c r="D6" s="467">
        <v>0</v>
      </c>
      <c r="E6" s="467">
        <v>0</v>
      </c>
      <c r="F6" s="467">
        <v>0</v>
      </c>
      <c r="G6" s="467">
        <v>0</v>
      </c>
      <c r="H6" s="467">
        <v>0</v>
      </c>
      <c r="I6" s="467">
        <v>0</v>
      </c>
      <c r="J6" s="467">
        <v>0</v>
      </c>
      <c r="K6" s="467">
        <v>0</v>
      </c>
      <c r="L6" s="467">
        <v>0</v>
      </c>
      <c r="M6" s="467">
        <v>0</v>
      </c>
      <c r="N6" s="467">
        <v>0</v>
      </c>
      <c r="O6" s="467">
        <v>0</v>
      </c>
      <c r="P6" s="467">
        <v>0</v>
      </c>
      <c r="Q6" s="467">
        <v>0</v>
      </c>
      <c r="R6" s="419">
        <v>0</v>
      </c>
      <c r="S6" s="419">
        <v>0</v>
      </c>
      <c r="T6" s="419">
        <v>0</v>
      </c>
      <c r="U6" s="419">
        <v>0</v>
      </c>
      <c r="V6" s="419"/>
      <c r="W6" s="43">
        <v>23</v>
      </c>
      <c r="X6" s="43">
        <v>23</v>
      </c>
      <c r="Y6" s="43">
        <v>23</v>
      </c>
      <c r="Z6" s="43">
        <v>22.6</v>
      </c>
      <c r="AA6" s="483" t="s">
        <v>59</v>
      </c>
      <c r="AB6" s="44">
        <v>26.319831649999998</v>
      </c>
      <c r="AC6" s="44">
        <v>22.622604149999997</v>
      </c>
      <c r="AD6" s="44">
        <v>22.622604149999997</v>
      </c>
      <c r="AE6" s="494">
        <v>22.622604149999997</v>
      </c>
      <c r="AF6" s="494">
        <v>22.622604149999997</v>
      </c>
      <c r="AG6" s="1442">
        <v>22.622604149999997</v>
      </c>
      <c r="AH6" s="1443">
        <v>22.622604149999997</v>
      </c>
      <c r="AI6" s="1443">
        <v>22.622604149999997</v>
      </c>
      <c r="AJ6" s="1444">
        <v>22.622604149999997</v>
      </c>
      <c r="AK6" s="882">
        <v>22.622604149999997</v>
      </c>
      <c r="AL6" s="882">
        <v>22.622604149999997</v>
      </c>
      <c r="AM6" s="882">
        <v>22.622604149999997</v>
      </c>
      <c r="AN6" s="44">
        <v>22.622604149999997</v>
      </c>
      <c r="AO6" s="1102"/>
      <c r="AP6" s="1102"/>
      <c r="AQ6" s="1102"/>
      <c r="AR6" s="1102"/>
      <c r="AS6" s="1112"/>
      <c r="AT6" s="1112"/>
      <c r="AU6" s="1112"/>
      <c r="AV6" s="1112"/>
      <c r="AW6" s="1122"/>
      <c r="AX6" s="1122"/>
      <c r="AY6" s="1122"/>
      <c r="AZ6" s="1122"/>
      <c r="BA6" s="1131"/>
      <c r="BB6" s="1131"/>
      <c r="BC6" s="1131"/>
      <c r="BD6" s="1131"/>
      <c r="BE6" s="1140"/>
      <c r="BF6" s="1140"/>
      <c r="BG6" s="1140"/>
      <c r="BH6" s="1140"/>
      <c r="BJ6" s="62"/>
      <c r="BK6" s="998"/>
      <c r="BL6" s="998"/>
      <c r="BM6" s="998"/>
      <c r="BN6" s="998"/>
      <c r="BO6" s="998"/>
      <c r="BP6" s="998"/>
      <c r="BQ6" s="998"/>
      <c r="BR6" s="998"/>
      <c r="BS6" s="998"/>
      <c r="BT6" s="998"/>
      <c r="BU6" s="998"/>
      <c r="BV6" s="998"/>
      <c r="BW6" s="998"/>
      <c r="BX6" s="997"/>
      <c r="BY6" s="997"/>
      <c r="BZ6" s="997"/>
      <c r="CA6" s="997"/>
      <c r="CB6" s="997"/>
      <c r="CC6" s="997"/>
      <c r="CD6" s="997"/>
      <c r="CE6" s="997"/>
    </row>
    <row r="7" spans="1:83" ht="14.1" customHeight="1">
      <c r="A7" s="483" t="s">
        <v>60</v>
      </c>
      <c r="B7" s="419">
        <v>0</v>
      </c>
      <c r="C7" s="419">
        <v>0</v>
      </c>
      <c r="D7" s="419">
        <v>0</v>
      </c>
      <c r="E7" s="419">
        <v>0</v>
      </c>
      <c r="F7" s="419">
        <v>0</v>
      </c>
      <c r="G7" s="419">
        <v>0</v>
      </c>
      <c r="H7" s="419">
        <v>0</v>
      </c>
      <c r="I7" s="419">
        <v>0</v>
      </c>
      <c r="J7" s="419">
        <v>0</v>
      </c>
      <c r="K7" s="419">
        <v>0</v>
      </c>
      <c r="L7" s="419">
        <v>0</v>
      </c>
      <c r="M7" s="419">
        <v>956.1</v>
      </c>
      <c r="N7" s="419">
        <v>370.4</v>
      </c>
      <c r="O7" s="419">
        <v>353.75855448000004</v>
      </c>
      <c r="P7" s="419">
        <v>911.97812958999998</v>
      </c>
      <c r="Q7" s="419">
        <v>635.45185763999996</v>
      </c>
      <c r="R7" s="419">
        <v>5535.9766989099999</v>
      </c>
      <c r="S7" s="43">
        <v>12105.63597395</v>
      </c>
      <c r="T7" s="43">
        <v>3796.0660413999999</v>
      </c>
      <c r="U7" s="43">
        <v>2370.12363959</v>
      </c>
      <c r="V7" s="43">
        <v>745856</v>
      </c>
      <c r="W7" s="43">
        <v>562472</v>
      </c>
      <c r="X7" s="43">
        <v>448180</v>
      </c>
      <c r="Y7" s="43">
        <v>1451621.9</v>
      </c>
      <c r="Z7" s="43">
        <v>1354350.7999999998</v>
      </c>
      <c r="AA7" s="483" t="s">
        <v>60</v>
      </c>
      <c r="AB7" s="44">
        <v>304948.88177852001</v>
      </c>
      <c r="AC7" s="44">
        <v>681816.38308939</v>
      </c>
      <c r="AD7" s="44">
        <v>2045948.24504681</v>
      </c>
      <c r="AE7" s="494">
        <v>74474.115018580007</v>
      </c>
      <c r="AF7" s="494">
        <v>121566.91970814999</v>
      </c>
      <c r="AG7" s="1442">
        <v>35102.321244669998</v>
      </c>
      <c r="AH7" s="1443">
        <v>37535.541040889999</v>
      </c>
      <c r="AI7" s="1443">
        <v>20876.267233669998</v>
      </c>
      <c r="AJ7" s="1444">
        <v>59127.440967269999</v>
      </c>
      <c r="AK7" s="882">
        <v>93309.363965770011</v>
      </c>
      <c r="AL7" s="882">
        <v>159494.64179803</v>
      </c>
      <c r="AM7" s="882">
        <v>1098740.1128481401</v>
      </c>
      <c r="AN7" s="44">
        <v>97718.267015509991</v>
      </c>
      <c r="AO7" s="1102"/>
      <c r="AP7" s="1102"/>
      <c r="AQ7" s="1102"/>
      <c r="AR7" s="1102"/>
      <c r="AS7" s="1112"/>
      <c r="AT7" s="1112"/>
      <c r="AU7" s="1112"/>
      <c r="AV7" s="1112"/>
      <c r="AW7" s="1122"/>
      <c r="AX7" s="1122"/>
      <c r="AY7" s="1122"/>
      <c r="AZ7" s="1122"/>
      <c r="BA7" s="1131"/>
      <c r="BB7" s="1131"/>
      <c r="BC7" s="1131"/>
      <c r="BD7" s="1131"/>
      <c r="BE7" s="1140"/>
      <c r="BF7" s="1140"/>
      <c r="BG7" s="1140"/>
      <c r="BH7" s="1140"/>
      <c r="BJ7" s="62"/>
      <c r="BK7" s="998"/>
      <c r="BL7" s="998"/>
      <c r="BM7" s="998"/>
      <c r="BN7" s="998"/>
      <c r="BO7" s="998"/>
      <c r="BP7" s="998"/>
      <c r="BQ7" s="998"/>
      <c r="BR7" s="998"/>
      <c r="BS7" s="998"/>
      <c r="BT7" s="998"/>
      <c r="BU7" s="998"/>
      <c r="BV7" s="998"/>
      <c r="BW7" s="998"/>
      <c r="BX7" s="997"/>
      <c r="BY7" s="997"/>
      <c r="BZ7" s="997"/>
      <c r="CA7" s="997"/>
      <c r="CB7" s="997"/>
      <c r="CC7" s="997"/>
      <c r="CD7" s="997"/>
      <c r="CE7" s="997"/>
    </row>
    <row r="8" spans="1:83" ht="14.1" customHeight="1">
      <c r="A8" s="483" t="s">
        <v>61</v>
      </c>
      <c r="B8" s="419">
        <v>0</v>
      </c>
      <c r="C8" s="419">
        <v>0</v>
      </c>
      <c r="D8" s="419">
        <v>0</v>
      </c>
      <c r="E8" s="419">
        <v>0</v>
      </c>
      <c r="F8" s="419">
        <v>0</v>
      </c>
      <c r="G8" s="419">
        <v>0</v>
      </c>
      <c r="H8" s="419">
        <v>0</v>
      </c>
      <c r="I8" s="419">
        <v>0</v>
      </c>
      <c r="J8" s="419">
        <v>0</v>
      </c>
      <c r="K8" s="419">
        <v>0</v>
      </c>
      <c r="L8" s="419">
        <v>0</v>
      </c>
      <c r="M8" s="419">
        <v>34252</v>
      </c>
      <c r="N8" s="419">
        <v>26729.9</v>
      </c>
      <c r="O8" s="419">
        <v>27739.88687251</v>
      </c>
      <c r="P8" s="419">
        <v>35603.877486720005</v>
      </c>
      <c r="Q8" s="419">
        <v>163509.61689733999</v>
      </c>
      <c r="R8" s="419">
        <v>166749.07406629002</v>
      </c>
      <c r="S8" s="43">
        <v>143653.25999538001</v>
      </c>
      <c r="T8" s="43">
        <v>462677.14037787</v>
      </c>
      <c r="U8" s="43">
        <v>569024.81164212001</v>
      </c>
      <c r="V8" s="43">
        <v>391502</v>
      </c>
      <c r="W8" s="43">
        <v>339386</v>
      </c>
      <c r="X8" s="43">
        <v>517710</v>
      </c>
      <c r="Y8" s="43">
        <v>710534.98</v>
      </c>
      <c r="Z8" s="43">
        <v>2157333.1</v>
      </c>
      <c r="AA8" s="483" t="s">
        <v>61</v>
      </c>
      <c r="AB8" s="44">
        <v>5220240.1314888606</v>
      </c>
      <c r="AC8" s="44">
        <v>5816411.9590344392</v>
      </c>
      <c r="AD8" s="44">
        <v>5282187.1249806909</v>
      </c>
      <c r="AE8" s="494">
        <v>6031929.5586055191</v>
      </c>
      <c r="AF8" s="494">
        <v>4904881.8370290594</v>
      </c>
      <c r="AG8" s="1442">
        <v>5468856.4747224003</v>
      </c>
      <c r="AH8" s="1443">
        <v>4561201.35985824</v>
      </c>
      <c r="AI8" s="1443">
        <v>4846524.3835019106</v>
      </c>
      <c r="AJ8" s="1444">
        <v>5368915.57210893</v>
      </c>
      <c r="AK8" s="882">
        <v>5379196.6728966394</v>
      </c>
      <c r="AL8" s="882">
        <v>5470726.8103209296</v>
      </c>
      <c r="AM8" s="882">
        <v>6158569.4517204808</v>
      </c>
      <c r="AN8" s="44">
        <v>6897816.9304798795</v>
      </c>
      <c r="AO8" s="1102"/>
      <c r="AP8" s="1102"/>
      <c r="AQ8" s="1102"/>
      <c r="AR8" s="1102"/>
      <c r="AS8" s="1112"/>
      <c r="AT8" s="1112"/>
      <c r="AU8" s="1112"/>
      <c r="AV8" s="1112"/>
      <c r="AW8" s="1122"/>
      <c r="AX8" s="1122"/>
      <c r="AY8" s="1122"/>
      <c r="AZ8" s="1122"/>
      <c r="BA8" s="1131"/>
      <c r="BB8" s="1131"/>
      <c r="BC8" s="1131"/>
      <c r="BD8" s="1131"/>
      <c r="BE8" s="1140"/>
      <c r="BF8" s="1140"/>
      <c r="BG8" s="1140"/>
      <c r="BH8" s="1140"/>
      <c r="BJ8" s="62"/>
      <c r="BK8" s="998"/>
      <c r="BL8" s="998"/>
      <c r="BM8" s="998"/>
      <c r="BN8" s="998"/>
      <c r="BO8" s="998"/>
      <c r="BP8" s="998"/>
      <c r="BQ8" s="998"/>
      <c r="BR8" s="998"/>
      <c r="BS8" s="998"/>
      <c r="BT8" s="998"/>
      <c r="BU8" s="998"/>
      <c r="BV8" s="998"/>
      <c r="BW8" s="998"/>
      <c r="BX8" s="997"/>
      <c r="BY8" s="997"/>
      <c r="BZ8" s="997"/>
      <c r="CA8" s="997"/>
      <c r="CB8" s="997"/>
      <c r="CC8" s="997"/>
      <c r="CD8" s="997"/>
      <c r="CE8" s="997"/>
    </row>
    <row r="9" spans="1:83" ht="14.1" customHeight="1">
      <c r="A9" s="483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3"/>
      <c r="T9" s="43"/>
      <c r="U9" s="43"/>
      <c r="V9" s="43"/>
      <c r="W9" s="43"/>
      <c r="X9" s="43"/>
      <c r="Y9" s="43"/>
      <c r="Z9" s="43"/>
      <c r="AA9" s="483" t="s">
        <v>1012</v>
      </c>
      <c r="AB9" s="44"/>
      <c r="AC9" s="44">
        <v>587114.34890429</v>
      </c>
      <c r="AD9" s="44">
        <v>393467.81503041997</v>
      </c>
      <c r="AE9" s="494">
        <v>568150.20562020992</v>
      </c>
      <c r="AF9" s="494">
        <v>469836.97660681</v>
      </c>
      <c r="AG9" s="1442">
        <v>344343.58717686997</v>
      </c>
      <c r="AH9" s="1443">
        <v>362708.50332119002</v>
      </c>
      <c r="AI9" s="1443">
        <v>497630.87843659002</v>
      </c>
      <c r="AJ9" s="1444">
        <v>308036.87744617998</v>
      </c>
      <c r="AK9" s="882">
        <v>359179.53892829997</v>
      </c>
      <c r="AL9" s="882">
        <v>487525.81513055001</v>
      </c>
      <c r="AM9" s="882">
        <v>379339.74859059998</v>
      </c>
      <c r="AN9" s="44">
        <v>560299.37180271</v>
      </c>
      <c r="AO9" s="1103"/>
      <c r="AP9" s="1103"/>
      <c r="AQ9" s="1103"/>
      <c r="AR9" s="1103"/>
      <c r="AS9" s="1113"/>
      <c r="AT9" s="1113"/>
      <c r="AU9" s="1113"/>
      <c r="AV9" s="1113"/>
      <c r="AW9" s="1123"/>
      <c r="AX9" s="1123"/>
      <c r="AY9" s="1123"/>
      <c r="AZ9" s="1123"/>
      <c r="BA9" s="1132"/>
      <c r="BB9" s="1132"/>
      <c r="BC9" s="1132"/>
      <c r="BD9" s="1132"/>
      <c r="BE9" s="1141"/>
      <c r="BF9" s="1141"/>
      <c r="BG9" s="1141"/>
      <c r="BH9" s="1141"/>
      <c r="BI9" s="1041"/>
      <c r="BJ9" s="1015"/>
      <c r="BK9" s="1096"/>
      <c r="BL9" s="1096"/>
      <c r="BM9" s="1096"/>
      <c r="BN9" s="1096"/>
      <c r="BO9" s="1096"/>
      <c r="BP9" s="1096"/>
      <c r="BQ9" s="1096"/>
      <c r="BR9" s="1096"/>
      <c r="BS9" s="1096"/>
      <c r="BT9" s="1096"/>
      <c r="BU9" s="1096"/>
      <c r="BV9" s="1096"/>
      <c r="BW9" s="1096"/>
      <c r="BX9" s="1097"/>
      <c r="BY9" s="1097"/>
      <c r="BZ9" s="1097"/>
      <c r="CA9" s="1097"/>
      <c r="CB9" s="1097"/>
      <c r="CC9" s="1097"/>
      <c r="CD9" s="1097"/>
      <c r="CE9" s="1097"/>
    </row>
    <row r="10" spans="1:83" ht="14.1" customHeight="1">
      <c r="A10" s="483" t="s">
        <v>62</v>
      </c>
      <c r="B10" s="419">
        <v>1897</v>
      </c>
      <c r="C10" s="419">
        <v>977.5</v>
      </c>
      <c r="D10" s="419">
        <v>685.3</v>
      </c>
      <c r="E10" s="419">
        <v>1054.3999999999999</v>
      </c>
      <c r="F10" s="419">
        <v>1569.3000000000002</v>
      </c>
      <c r="G10" s="419">
        <v>3570.2999999999997</v>
      </c>
      <c r="H10" s="419">
        <v>4618.3</v>
      </c>
      <c r="I10" s="419">
        <v>3252.9</v>
      </c>
      <c r="J10" s="419">
        <v>13411.6</v>
      </c>
      <c r="K10" s="419">
        <v>34924.200000000004</v>
      </c>
      <c r="L10" s="419">
        <v>44229.2</v>
      </c>
      <c r="M10" s="419">
        <v>4923.8999999999996</v>
      </c>
      <c r="N10" s="419">
        <v>2827.1</v>
      </c>
      <c r="O10" s="419">
        <v>1616.2919999999999</v>
      </c>
      <c r="P10" s="419">
        <v>408.17935</v>
      </c>
      <c r="Q10" s="419">
        <v>5367.4727999999996</v>
      </c>
      <c r="R10" s="419">
        <v>2513.3137070399998</v>
      </c>
      <c r="S10" s="43">
        <v>1338.6733070400001</v>
      </c>
      <c r="T10" s="43">
        <v>29921.54</v>
      </c>
      <c r="U10" s="43">
        <v>57334.483999999997</v>
      </c>
      <c r="V10" s="43">
        <v>37723</v>
      </c>
      <c r="W10" s="43">
        <v>85980</v>
      </c>
      <c r="X10" s="43">
        <v>66090</v>
      </c>
      <c r="Y10" s="43">
        <v>298570</v>
      </c>
      <c r="Z10" s="43">
        <v>182316.6</v>
      </c>
      <c r="AA10" s="483" t="s">
        <v>62</v>
      </c>
      <c r="AB10" s="44">
        <v>92028.248513419996</v>
      </c>
      <c r="AC10" s="44">
        <v>71891.189568000002</v>
      </c>
      <c r="AD10" s="44">
        <v>13118.9173176</v>
      </c>
      <c r="AE10" s="494">
        <v>88861.001155999998</v>
      </c>
      <c r="AF10" s="494">
        <v>1.0083891999999999</v>
      </c>
      <c r="AG10" s="1442">
        <v>1.0208952</v>
      </c>
      <c r="AH10" s="1443">
        <v>1.0227204000000001</v>
      </c>
      <c r="AI10" s="1443">
        <v>1.0417160000000001</v>
      </c>
      <c r="AJ10" s="1444">
        <v>1.055912</v>
      </c>
      <c r="AK10" s="882">
        <v>1.0512476000000002</v>
      </c>
      <c r="AL10" s="882">
        <v>1.0507743999999999</v>
      </c>
      <c r="AM10" s="882">
        <v>1.0496928000000001</v>
      </c>
      <c r="AN10" s="44">
        <v>1.0496251999999999</v>
      </c>
      <c r="AO10" s="1102"/>
      <c r="AP10" s="1102"/>
      <c r="AQ10" s="1102"/>
      <c r="AR10" s="1102"/>
      <c r="AS10" s="1112"/>
      <c r="AT10" s="1112"/>
      <c r="AU10" s="1112"/>
      <c r="AV10" s="1112"/>
      <c r="AW10" s="1122"/>
      <c r="AX10" s="1122"/>
      <c r="AY10" s="1122"/>
      <c r="AZ10" s="1122"/>
      <c r="BA10" s="1131"/>
      <c r="BB10" s="1131"/>
      <c r="BC10" s="1131"/>
      <c r="BD10" s="1131"/>
      <c r="BE10" s="1140"/>
      <c r="BF10" s="1140"/>
      <c r="BG10" s="1140"/>
      <c r="BH10" s="1140"/>
      <c r="BJ10" s="62"/>
      <c r="BK10" s="998"/>
      <c r="BL10" s="998"/>
      <c r="BM10" s="998"/>
      <c r="BN10" s="998"/>
      <c r="BO10" s="998"/>
      <c r="BP10" s="998"/>
      <c r="BQ10" s="998"/>
      <c r="BR10" s="998"/>
      <c r="BS10" s="998"/>
      <c r="BT10" s="998"/>
      <c r="BU10" s="998"/>
      <c r="BV10" s="998"/>
      <c r="BW10" s="998"/>
      <c r="BX10" s="997"/>
      <c r="BY10" s="997"/>
      <c r="BZ10" s="997"/>
      <c r="CA10" s="997"/>
      <c r="CB10" s="997"/>
      <c r="CC10" s="997"/>
      <c r="CD10" s="997"/>
      <c r="CE10" s="997"/>
    </row>
    <row r="11" spans="1:83" ht="14.1" customHeight="1">
      <c r="A11" s="483" t="s">
        <v>63</v>
      </c>
      <c r="B11" s="419">
        <v>0</v>
      </c>
      <c r="C11" s="419">
        <v>0</v>
      </c>
      <c r="D11" s="419">
        <v>0</v>
      </c>
      <c r="E11" s="419">
        <v>0</v>
      </c>
      <c r="F11" s="419">
        <v>0</v>
      </c>
      <c r="G11" s="419">
        <v>0</v>
      </c>
      <c r="H11" s="419">
        <v>0</v>
      </c>
      <c r="I11" s="419">
        <v>0</v>
      </c>
      <c r="J11" s="419">
        <v>0</v>
      </c>
      <c r="K11" s="419">
        <v>0</v>
      </c>
      <c r="L11" s="419">
        <v>0</v>
      </c>
      <c r="M11" s="419">
        <v>0</v>
      </c>
      <c r="N11" s="419">
        <v>0</v>
      </c>
      <c r="O11" s="419">
        <v>0</v>
      </c>
      <c r="P11" s="419">
        <v>0</v>
      </c>
      <c r="Q11" s="419">
        <v>0</v>
      </c>
      <c r="R11" s="419">
        <v>0</v>
      </c>
      <c r="S11" s="419">
        <v>0</v>
      </c>
      <c r="T11" s="419">
        <v>0</v>
      </c>
      <c r="U11" s="419">
        <v>0</v>
      </c>
      <c r="V11" s="419"/>
      <c r="W11" s="43">
        <v>18</v>
      </c>
      <c r="X11" s="43">
        <v>31</v>
      </c>
      <c r="Y11" s="43">
        <v>55</v>
      </c>
      <c r="Z11" s="43">
        <v>53.8</v>
      </c>
      <c r="AA11" s="483" t="s">
        <v>63</v>
      </c>
      <c r="AB11" s="44">
        <v>54.982577929999998</v>
      </c>
      <c r="AC11" s="44">
        <v>102.56296509000001</v>
      </c>
      <c r="AD11" s="44">
        <v>156.32228127000002</v>
      </c>
      <c r="AE11" s="494">
        <v>352465.23378418002</v>
      </c>
      <c r="AF11" s="494">
        <v>384833.19044124999</v>
      </c>
      <c r="AG11" s="1442">
        <v>401116.91123998998</v>
      </c>
      <c r="AH11" s="1443">
        <v>405604.81152430997</v>
      </c>
      <c r="AI11" s="1443">
        <v>403122.28763922997</v>
      </c>
      <c r="AJ11" s="1444">
        <v>401734.01794781</v>
      </c>
      <c r="AK11" s="882">
        <v>403554.27692002</v>
      </c>
      <c r="AL11" s="882">
        <v>395172.73117491999</v>
      </c>
      <c r="AM11" s="882">
        <v>401157.88254850003</v>
      </c>
      <c r="AN11" s="44">
        <v>399753.57969471003</v>
      </c>
      <c r="AO11" s="1102"/>
      <c r="AP11" s="1102"/>
      <c r="AQ11" s="1102"/>
      <c r="AR11" s="1102"/>
      <c r="AS11" s="1112"/>
      <c r="AT11" s="1112"/>
      <c r="AU11" s="1112"/>
      <c r="AV11" s="1112"/>
      <c r="AW11" s="1122"/>
      <c r="AX11" s="1122"/>
      <c r="AY11" s="1122"/>
      <c r="AZ11" s="1122"/>
      <c r="BA11" s="1131"/>
      <c r="BB11" s="1131"/>
      <c r="BC11" s="1131"/>
      <c r="BD11" s="1131"/>
      <c r="BE11" s="1140"/>
      <c r="BF11" s="1140"/>
      <c r="BG11" s="1140"/>
      <c r="BH11" s="1140"/>
      <c r="BJ11" s="62"/>
      <c r="BK11" s="998"/>
      <c r="BL11" s="998"/>
      <c r="BM11" s="998"/>
      <c r="BN11" s="998"/>
      <c r="BO11" s="998"/>
      <c r="BP11" s="998"/>
      <c r="BQ11" s="998"/>
      <c r="BR11" s="998"/>
      <c r="BS11" s="998"/>
      <c r="BT11" s="998"/>
      <c r="BU11" s="998"/>
      <c r="BV11" s="998"/>
      <c r="BW11" s="998"/>
      <c r="BX11" s="997"/>
      <c r="BY11" s="997"/>
      <c r="BZ11" s="997"/>
      <c r="CA11" s="997"/>
      <c r="CB11" s="997"/>
      <c r="CC11" s="997"/>
      <c r="CD11" s="997"/>
      <c r="CE11" s="997"/>
    </row>
    <row r="12" spans="1:83" ht="14.1" customHeight="1">
      <c r="A12" s="483" t="s">
        <v>64</v>
      </c>
      <c r="B12" s="419">
        <v>0</v>
      </c>
      <c r="C12" s="419">
        <v>0</v>
      </c>
      <c r="D12" s="419">
        <v>0</v>
      </c>
      <c r="E12" s="419">
        <v>0</v>
      </c>
      <c r="F12" s="419">
        <v>0</v>
      </c>
      <c r="G12" s="419">
        <v>0</v>
      </c>
      <c r="H12" s="419">
        <v>0</v>
      </c>
      <c r="I12" s="419">
        <v>0</v>
      </c>
      <c r="J12" s="419">
        <v>0</v>
      </c>
      <c r="K12" s="419">
        <v>0</v>
      </c>
      <c r="L12" s="419">
        <v>0</v>
      </c>
      <c r="M12" s="419">
        <v>194.4</v>
      </c>
      <c r="N12" s="419">
        <v>194.4</v>
      </c>
      <c r="O12" s="419">
        <v>224.38536643</v>
      </c>
      <c r="P12" s="419">
        <v>0</v>
      </c>
      <c r="Q12" s="419">
        <v>0</v>
      </c>
      <c r="R12" s="419">
        <v>0</v>
      </c>
      <c r="S12" s="43">
        <v>0</v>
      </c>
      <c r="T12" s="43">
        <v>0</v>
      </c>
      <c r="U12" s="43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83" t="s">
        <v>64</v>
      </c>
      <c r="AB12" s="44"/>
      <c r="AC12" s="44"/>
      <c r="AD12" s="44"/>
      <c r="AE12" s="494"/>
      <c r="AF12" s="494"/>
      <c r="AG12" s="1442"/>
      <c r="AH12" s="1443"/>
      <c r="AI12" s="1443"/>
      <c r="AJ12" s="1444"/>
      <c r="AK12" s="882"/>
      <c r="AL12" s="882"/>
      <c r="AM12" s="882"/>
      <c r="AN12" s="882"/>
      <c r="AO12" s="1102"/>
      <c r="AP12" s="1102"/>
      <c r="AQ12" s="1102"/>
      <c r="AR12" s="1102"/>
      <c r="AS12" s="1112"/>
      <c r="AT12" s="1112"/>
      <c r="AU12" s="1112"/>
      <c r="AV12" s="1112"/>
      <c r="AW12" s="1122"/>
      <c r="AX12" s="1122"/>
      <c r="AY12" s="1122"/>
      <c r="AZ12" s="1122"/>
      <c r="BA12" s="1131"/>
      <c r="BB12" s="1131"/>
      <c r="BC12" s="1131"/>
      <c r="BD12" s="1131"/>
      <c r="BE12" s="1140"/>
      <c r="BF12" s="1140"/>
      <c r="BG12" s="1140"/>
      <c r="BH12" s="1140"/>
      <c r="BJ12" s="62"/>
      <c r="BK12" s="998"/>
      <c r="BL12" s="998"/>
      <c r="BM12" s="998"/>
      <c r="BN12" s="998"/>
      <c r="BO12" s="998"/>
      <c r="BP12" s="998"/>
      <c r="BQ12" s="998"/>
      <c r="BR12" s="998"/>
      <c r="BS12" s="998"/>
      <c r="BT12" s="998"/>
      <c r="BU12" s="998"/>
      <c r="BV12" s="998"/>
      <c r="BW12" s="998"/>
      <c r="BX12" s="997"/>
      <c r="BY12" s="997"/>
      <c r="BZ12" s="997"/>
      <c r="CA12" s="997"/>
      <c r="CB12" s="997"/>
      <c r="CC12" s="997"/>
      <c r="CD12" s="997"/>
      <c r="CE12" s="997"/>
    </row>
    <row r="13" spans="1:83" ht="14.1" customHeight="1">
      <c r="A13" s="483" t="s">
        <v>65</v>
      </c>
      <c r="B13" s="419">
        <v>0</v>
      </c>
      <c r="C13" s="419">
        <v>0</v>
      </c>
      <c r="D13" s="419">
        <v>0</v>
      </c>
      <c r="E13" s="419">
        <v>0</v>
      </c>
      <c r="F13" s="419">
        <v>0</v>
      </c>
      <c r="G13" s="419">
        <v>0</v>
      </c>
      <c r="H13" s="419">
        <v>0</v>
      </c>
      <c r="I13" s="419">
        <v>0</v>
      </c>
      <c r="J13" s="419">
        <v>0</v>
      </c>
      <c r="K13" s="419">
        <v>0</v>
      </c>
      <c r="L13" s="419">
        <v>0</v>
      </c>
      <c r="M13" s="419">
        <v>49.4</v>
      </c>
      <c r="N13" s="419" t="s">
        <v>50</v>
      </c>
      <c r="O13" s="419">
        <v>140.79826678999999</v>
      </c>
      <c r="P13" s="419">
        <v>69.996977340000001</v>
      </c>
      <c r="Q13" s="419">
        <v>23.280650609999999</v>
      </c>
      <c r="R13" s="419">
        <v>12.711698289999999</v>
      </c>
      <c r="S13" s="43">
        <v>11.838563000000001</v>
      </c>
      <c r="T13" s="43">
        <v>47.25606733</v>
      </c>
      <c r="U13" s="43">
        <v>43.54945317</v>
      </c>
      <c r="V13" s="43">
        <v>94.980155519999997</v>
      </c>
      <c r="W13" s="43">
        <v>0</v>
      </c>
      <c r="X13" s="43">
        <v>0</v>
      </c>
      <c r="Y13" s="43">
        <v>481.1</v>
      </c>
      <c r="Z13" s="43">
        <v>407.7</v>
      </c>
      <c r="AA13" s="483" t="s">
        <v>65</v>
      </c>
      <c r="AB13" s="44"/>
      <c r="AC13" s="44"/>
      <c r="AD13" s="44"/>
      <c r="AE13" s="494"/>
      <c r="AF13" s="494"/>
      <c r="AG13" s="1442"/>
      <c r="AH13" s="1443"/>
      <c r="AI13" s="1443"/>
      <c r="AJ13" s="1444"/>
      <c r="AK13" s="882"/>
      <c r="AL13" s="882"/>
      <c r="AM13" s="882"/>
      <c r="AN13" s="882"/>
      <c r="AO13" s="1102"/>
      <c r="AP13" s="1102"/>
      <c r="AQ13" s="1102"/>
      <c r="AR13" s="1102"/>
      <c r="AS13" s="1112"/>
      <c r="AT13" s="1112"/>
      <c r="AU13" s="1112"/>
      <c r="AV13" s="1112"/>
      <c r="AW13" s="1122"/>
      <c r="AX13" s="1122"/>
      <c r="AY13" s="1122"/>
      <c r="AZ13" s="1122"/>
      <c r="BA13" s="1131"/>
      <c r="BB13" s="1131"/>
      <c r="BC13" s="1131"/>
      <c r="BD13" s="1131"/>
      <c r="BE13" s="1140"/>
      <c r="BF13" s="1140"/>
      <c r="BG13" s="1140"/>
      <c r="BH13" s="1140"/>
      <c r="BJ13" s="62"/>
      <c r="BK13" s="998"/>
      <c r="BL13" s="998"/>
      <c r="BM13" s="998"/>
      <c r="BN13" s="998"/>
      <c r="BO13" s="998"/>
      <c r="BP13" s="998"/>
      <c r="BQ13" s="998"/>
      <c r="BR13" s="998"/>
      <c r="BS13" s="998"/>
      <c r="BT13" s="998"/>
      <c r="BU13" s="998"/>
      <c r="BV13" s="998"/>
      <c r="BW13" s="998"/>
      <c r="BX13" s="997"/>
      <c r="BY13" s="997"/>
      <c r="BZ13" s="997"/>
      <c r="CA13" s="997"/>
      <c r="CB13" s="997"/>
      <c r="CC13" s="997"/>
      <c r="CD13" s="997"/>
      <c r="CE13" s="997"/>
    </row>
    <row r="14" spans="1:83" ht="14.1" customHeight="1">
      <c r="A14" s="483" t="s">
        <v>66</v>
      </c>
      <c r="B14" s="467">
        <v>115.8</v>
      </c>
      <c r="C14" s="467">
        <v>15.1</v>
      </c>
      <c r="D14" s="467">
        <v>15.3</v>
      </c>
      <c r="E14" s="467">
        <v>16.399999999999999</v>
      </c>
      <c r="F14" s="467">
        <v>20</v>
      </c>
      <c r="G14" s="467">
        <v>0</v>
      </c>
      <c r="H14" s="467">
        <v>0</v>
      </c>
      <c r="I14" s="467">
        <v>0</v>
      </c>
      <c r="J14" s="467">
        <v>0</v>
      </c>
      <c r="K14" s="467">
        <v>0.6</v>
      </c>
      <c r="L14" s="467">
        <v>0.5</v>
      </c>
      <c r="M14" s="467">
        <v>2959.9</v>
      </c>
      <c r="N14" s="419">
        <v>2092.3000000000002</v>
      </c>
      <c r="O14" s="419">
        <v>3724.1295924199999</v>
      </c>
      <c r="P14" s="419">
        <v>5308.2743497900001</v>
      </c>
      <c r="Q14" s="419">
        <v>11863.604219280001</v>
      </c>
      <c r="R14" s="419">
        <v>4355.9162957899998</v>
      </c>
      <c r="S14" s="43">
        <v>4227.1298838000002</v>
      </c>
      <c r="T14" s="43">
        <v>14097.789450169999</v>
      </c>
      <c r="U14" s="43">
        <v>145940.81420182</v>
      </c>
      <c r="V14" s="43">
        <v>6457</v>
      </c>
      <c r="W14" s="43">
        <v>25616</v>
      </c>
      <c r="X14" s="43">
        <v>33040</v>
      </c>
      <c r="Y14" s="43">
        <v>17315</v>
      </c>
      <c r="Z14" s="43">
        <v>20712.2</v>
      </c>
      <c r="AA14" s="483" t="s">
        <v>66</v>
      </c>
      <c r="AB14" s="44"/>
      <c r="AC14" s="44"/>
      <c r="AD14" s="44"/>
      <c r="AE14" s="494"/>
      <c r="AF14" s="494"/>
      <c r="AG14" s="1442"/>
      <c r="AH14" s="1443"/>
      <c r="AI14" s="1443"/>
      <c r="AJ14" s="1444"/>
      <c r="AK14" s="882"/>
      <c r="AL14" s="882"/>
      <c r="AM14" s="882"/>
      <c r="AN14" s="882"/>
      <c r="AO14" s="1102"/>
      <c r="AP14" s="1102"/>
      <c r="AQ14" s="1102"/>
      <c r="AR14" s="1102"/>
      <c r="AS14" s="1112"/>
      <c r="AT14" s="1112"/>
      <c r="AU14" s="1112"/>
      <c r="AV14" s="1112"/>
      <c r="AW14" s="1122"/>
      <c r="AX14" s="1122"/>
      <c r="AY14" s="1122"/>
      <c r="AZ14" s="1122"/>
      <c r="BA14" s="1131"/>
      <c r="BB14" s="1131"/>
      <c r="BC14" s="1131"/>
      <c r="BD14" s="1131"/>
      <c r="BE14" s="1140"/>
      <c r="BF14" s="1140"/>
      <c r="BG14" s="1140"/>
      <c r="BH14" s="1140"/>
      <c r="BJ14" s="62"/>
      <c r="BK14" s="998"/>
      <c r="BL14" s="998"/>
      <c r="BM14" s="998"/>
      <c r="BN14" s="998"/>
      <c r="BO14" s="998"/>
      <c r="BP14" s="998"/>
      <c r="BQ14" s="998"/>
      <c r="BR14" s="998"/>
      <c r="BS14" s="998"/>
      <c r="BT14" s="998"/>
      <c r="BU14" s="998"/>
      <c r="BV14" s="998"/>
      <c r="BW14" s="998"/>
      <c r="BX14" s="997"/>
      <c r="BY14" s="997"/>
      <c r="BZ14" s="997"/>
      <c r="CA14" s="997"/>
      <c r="CB14" s="997"/>
      <c r="CC14" s="997"/>
      <c r="CD14" s="997"/>
      <c r="CE14" s="997"/>
    </row>
    <row r="15" spans="1:83" s="42" customFormat="1" ht="14.1" customHeight="1">
      <c r="A15" s="484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3"/>
      <c r="T15" s="43"/>
      <c r="U15" s="43"/>
      <c r="V15" s="43"/>
      <c r="W15" s="43"/>
      <c r="X15" s="43"/>
      <c r="Y15" s="43"/>
      <c r="Z15" s="43"/>
      <c r="AA15" s="484"/>
      <c r="AB15" s="47"/>
      <c r="AC15" s="44"/>
      <c r="AD15" s="44"/>
      <c r="AE15" s="494"/>
      <c r="AF15" s="494"/>
      <c r="AG15" s="1442"/>
      <c r="AH15" s="1443"/>
      <c r="AI15" s="1443"/>
      <c r="AJ15" s="1444"/>
      <c r="AK15" s="882"/>
      <c r="AL15" s="882"/>
      <c r="AM15" s="882"/>
      <c r="AN15" s="882"/>
      <c r="AO15" s="1102"/>
      <c r="AP15" s="1102"/>
      <c r="AQ15" s="1102"/>
      <c r="AR15" s="1102"/>
      <c r="AS15" s="1112"/>
      <c r="AT15" s="1111"/>
      <c r="AU15" s="1111"/>
      <c r="AV15" s="1111"/>
      <c r="AW15" s="1121"/>
      <c r="AX15" s="1121"/>
      <c r="AY15" s="1121"/>
      <c r="AZ15" s="1121"/>
      <c r="BA15" s="1130"/>
      <c r="BB15" s="1130"/>
      <c r="BC15" s="1130"/>
      <c r="BD15" s="1130"/>
      <c r="BE15" s="1139"/>
      <c r="BF15" s="1139"/>
      <c r="BG15" s="1139"/>
      <c r="BH15" s="1139"/>
      <c r="BJ15" s="45"/>
      <c r="BK15" s="998"/>
      <c r="BL15" s="998"/>
      <c r="BM15" s="998"/>
      <c r="BN15" s="998"/>
      <c r="BO15" s="998"/>
      <c r="BP15" s="998"/>
      <c r="BQ15" s="998"/>
      <c r="BR15" s="998"/>
      <c r="BS15" s="998"/>
      <c r="BT15" s="998"/>
      <c r="BU15" s="998"/>
      <c r="BV15" s="998"/>
      <c r="BW15" s="998"/>
      <c r="BX15" s="997"/>
      <c r="BY15" s="997"/>
      <c r="BZ15" s="997"/>
      <c r="CA15" s="997"/>
      <c r="CB15" s="997"/>
      <c r="CC15" s="997"/>
      <c r="CD15" s="997"/>
      <c r="CE15" s="997"/>
    </row>
    <row r="16" spans="1:83" ht="14.1" customHeight="1">
      <c r="A16" s="482" t="s">
        <v>67</v>
      </c>
      <c r="B16" s="466">
        <v>6131.9000000000005</v>
      </c>
      <c r="C16" s="466">
        <v>8226.6</v>
      </c>
      <c r="D16" s="466">
        <v>12250</v>
      </c>
      <c r="E16" s="466">
        <v>11147.400000000001</v>
      </c>
      <c r="F16" s="466">
        <v>11598.1</v>
      </c>
      <c r="G16" s="466">
        <v>17800.8</v>
      </c>
      <c r="H16" s="466">
        <v>19276.399999999998</v>
      </c>
      <c r="I16" s="466">
        <v>28165.700000000004</v>
      </c>
      <c r="J16" s="466">
        <v>28482.6</v>
      </c>
      <c r="K16" s="466">
        <v>48878.6</v>
      </c>
      <c r="L16" s="466">
        <v>83102.200000000012</v>
      </c>
      <c r="M16" s="466">
        <v>139847</v>
      </c>
      <c r="N16" s="466">
        <v>211408.6</v>
      </c>
      <c r="O16" s="466">
        <v>308857.83346782997</v>
      </c>
      <c r="P16" s="466">
        <v>438481.32328057999</v>
      </c>
      <c r="Q16" s="466">
        <v>313848.59094398998</v>
      </c>
      <c r="R16" s="466">
        <v>406053.36893708003</v>
      </c>
      <c r="S16" s="40">
        <v>456984.55916201998</v>
      </c>
      <c r="T16" s="40">
        <v>532292.14142037998</v>
      </c>
      <c r="U16" s="40">
        <v>513003.36525460001</v>
      </c>
      <c r="V16" s="40">
        <v>738585.36609865993</v>
      </c>
      <c r="W16" s="40">
        <v>532453.19999999995</v>
      </c>
      <c r="X16" s="40">
        <v>592234.1</v>
      </c>
      <c r="Y16" s="40">
        <v>441590</v>
      </c>
      <c r="Z16" s="40">
        <v>188298.9</v>
      </c>
      <c r="AA16" s="482" t="s">
        <v>67</v>
      </c>
      <c r="AB16" s="41">
        <v>652493.09897227993</v>
      </c>
      <c r="AC16" s="41">
        <v>97038.493432179996</v>
      </c>
      <c r="AD16" s="41">
        <v>636973.69663638994</v>
      </c>
      <c r="AE16" s="280">
        <v>401504.54933136003</v>
      </c>
      <c r="AF16" s="280">
        <v>664763.64603439998</v>
      </c>
      <c r="AG16" s="1439">
        <v>646994.07772494992</v>
      </c>
      <c r="AH16" s="1440">
        <v>798851.02208582999</v>
      </c>
      <c r="AI16" s="1440">
        <v>836531.40749977995</v>
      </c>
      <c r="AJ16" s="1441">
        <v>680601.65080744005</v>
      </c>
      <c r="AK16" s="881">
        <v>696192.63860663003</v>
      </c>
      <c r="AL16" s="881">
        <v>738017.81074941007</v>
      </c>
      <c r="AM16" s="881">
        <v>903799.77851808001</v>
      </c>
      <c r="AN16" s="881">
        <v>733354.47771100001</v>
      </c>
      <c r="AO16" s="1101"/>
      <c r="AP16" s="1101"/>
      <c r="AQ16" s="1101"/>
      <c r="AR16" s="1101"/>
      <c r="AS16" s="1111"/>
      <c r="AT16" s="1112"/>
      <c r="AU16" s="1112"/>
      <c r="AV16" s="1112"/>
      <c r="AW16" s="1122"/>
      <c r="AX16" s="1122"/>
      <c r="AY16" s="1122"/>
      <c r="AZ16" s="1122"/>
      <c r="BA16" s="1131"/>
      <c r="BB16" s="1131"/>
      <c r="BC16" s="1131"/>
      <c r="BD16" s="1131"/>
      <c r="BE16" s="1140"/>
      <c r="BF16" s="1140"/>
      <c r="BG16" s="1140"/>
      <c r="BH16" s="1140"/>
      <c r="BJ16" s="1004"/>
      <c r="BK16" s="998"/>
      <c r="BL16" s="998"/>
      <c r="BM16" s="998"/>
      <c r="BN16" s="998"/>
      <c r="BO16" s="998"/>
      <c r="BP16" s="998"/>
      <c r="BQ16" s="998"/>
      <c r="BR16" s="998"/>
      <c r="BS16" s="998"/>
      <c r="BT16" s="998"/>
      <c r="BU16" s="998"/>
      <c r="BV16" s="998"/>
      <c r="BW16" s="998"/>
      <c r="BX16" s="997"/>
      <c r="BY16" s="997"/>
      <c r="BZ16" s="997"/>
      <c r="CA16" s="997"/>
      <c r="CB16" s="997"/>
      <c r="CC16" s="997"/>
      <c r="CD16" s="997"/>
      <c r="CE16" s="997"/>
    </row>
    <row r="17" spans="1:83" ht="14.1" customHeight="1">
      <c r="A17" s="485" t="s">
        <v>68</v>
      </c>
      <c r="B17" s="419">
        <v>3409.9</v>
      </c>
      <c r="C17" s="419">
        <v>5552.9</v>
      </c>
      <c r="D17" s="419">
        <v>6508.2000000000007</v>
      </c>
      <c r="E17" s="419">
        <v>5197.3</v>
      </c>
      <c r="F17" s="419">
        <v>6181.1</v>
      </c>
      <c r="G17" s="419">
        <v>11585</v>
      </c>
      <c r="H17" s="419">
        <v>14215.199999999999</v>
      </c>
      <c r="I17" s="419">
        <v>22825.300000000003</v>
      </c>
      <c r="J17" s="419">
        <v>11164.3</v>
      </c>
      <c r="K17" s="419">
        <v>3403.7</v>
      </c>
      <c r="L17" s="419">
        <v>34756</v>
      </c>
      <c r="M17" s="419">
        <v>85501.3</v>
      </c>
      <c r="N17" s="419">
        <v>47299.8</v>
      </c>
      <c r="O17" s="419">
        <v>30633.199000000001</v>
      </c>
      <c r="P17" s="419">
        <v>41984.137000000002</v>
      </c>
      <c r="Q17" s="419">
        <v>9490.8950000000004</v>
      </c>
      <c r="R17" s="419">
        <v>141676.64300000001</v>
      </c>
      <c r="S17" s="43">
        <v>121933.533</v>
      </c>
      <c r="T17" s="43">
        <v>79860.548999999999</v>
      </c>
      <c r="U17" s="43">
        <v>87355.505999999994</v>
      </c>
      <c r="V17" s="43">
        <v>354587.93699999998</v>
      </c>
      <c r="W17" s="43">
        <v>160301.20000000001</v>
      </c>
      <c r="X17" s="43">
        <v>215452.4</v>
      </c>
      <c r="Y17" s="43">
        <v>98935</v>
      </c>
      <c r="Z17" s="43">
        <v>90457.9</v>
      </c>
      <c r="AA17" s="485" t="s">
        <v>68</v>
      </c>
      <c r="AB17" s="44">
        <v>23277.005999880002</v>
      </c>
      <c r="AC17" s="44">
        <v>6059.6790051099997</v>
      </c>
      <c r="AD17" s="44">
        <v>364498.48650647001</v>
      </c>
      <c r="AE17" s="494">
        <v>1933.32390861</v>
      </c>
      <c r="AF17" s="494">
        <v>307746.84000167</v>
      </c>
      <c r="AG17" s="1442">
        <v>286473.73527561</v>
      </c>
      <c r="AH17" s="1443">
        <v>336046.19650342001</v>
      </c>
      <c r="AI17" s="1443">
        <v>375023.42699998</v>
      </c>
      <c r="AJ17" s="1444">
        <v>138761.18928078999</v>
      </c>
      <c r="AK17" s="882">
        <v>297742.70954533998</v>
      </c>
      <c r="AL17" s="882">
        <v>301316.23172705999</v>
      </c>
      <c r="AM17" s="882">
        <v>134176.38801892</v>
      </c>
      <c r="AN17" s="882">
        <v>224815.85360612001</v>
      </c>
      <c r="AO17" s="1102"/>
      <c r="AP17" s="1102"/>
      <c r="AQ17" s="1102"/>
      <c r="AR17" s="1102"/>
      <c r="AS17" s="1112"/>
      <c r="AT17" s="1112"/>
      <c r="AU17" s="1112"/>
      <c r="AV17" s="1112"/>
      <c r="AW17" s="1122"/>
      <c r="AX17" s="1122"/>
      <c r="AY17" s="1122"/>
      <c r="AZ17" s="1122"/>
      <c r="BA17" s="1131"/>
      <c r="BB17" s="1131"/>
      <c r="BC17" s="1131"/>
      <c r="BD17" s="1131"/>
      <c r="BE17" s="1140"/>
      <c r="BF17" s="1140"/>
      <c r="BG17" s="1140"/>
      <c r="BH17" s="1140"/>
      <c r="BJ17" s="62"/>
      <c r="BK17" s="998"/>
      <c r="BL17" s="998"/>
      <c r="BM17" s="998"/>
      <c r="BN17" s="998"/>
      <c r="BO17" s="998"/>
      <c r="BP17" s="998"/>
      <c r="BQ17" s="998"/>
      <c r="BR17" s="998"/>
      <c r="BS17" s="998"/>
      <c r="BT17" s="998"/>
      <c r="BU17" s="998"/>
      <c r="BV17" s="998"/>
      <c r="BW17" s="998"/>
      <c r="BX17" s="997"/>
      <c r="BY17" s="997"/>
      <c r="BZ17" s="997"/>
      <c r="CA17" s="997"/>
      <c r="CB17" s="997"/>
      <c r="CC17" s="997"/>
      <c r="CD17" s="997"/>
      <c r="CE17" s="997"/>
    </row>
    <row r="18" spans="1:83" s="48" customFormat="1" ht="14.1" customHeight="1">
      <c r="A18" s="486" t="s">
        <v>69</v>
      </c>
      <c r="B18" s="419">
        <v>3404.9</v>
      </c>
      <c r="C18" s="419">
        <v>5463.7</v>
      </c>
      <c r="D18" s="419">
        <v>6018.1</v>
      </c>
      <c r="E18" s="419">
        <v>4860.6000000000004</v>
      </c>
      <c r="F18" s="419">
        <v>5907.6</v>
      </c>
      <c r="G18" s="419">
        <v>8426.2999999999993</v>
      </c>
      <c r="H18" s="419">
        <v>13336.9</v>
      </c>
      <c r="I18" s="419">
        <v>22350.9</v>
      </c>
      <c r="J18" s="419">
        <v>6761</v>
      </c>
      <c r="K18" s="419">
        <v>1691.7</v>
      </c>
      <c r="L18" s="419">
        <v>32378.400000000001</v>
      </c>
      <c r="M18" s="419">
        <v>83675.7</v>
      </c>
      <c r="N18" s="419">
        <v>47117.4</v>
      </c>
      <c r="O18" s="419">
        <v>28063.183000000001</v>
      </c>
      <c r="P18" s="419">
        <v>36474.942999999999</v>
      </c>
      <c r="Q18" s="419">
        <v>3084.9180000000001</v>
      </c>
      <c r="R18" s="419">
        <v>134228.565</v>
      </c>
      <c r="S18" s="43">
        <v>120310.716</v>
      </c>
      <c r="T18" s="43">
        <v>50137.906999999999</v>
      </c>
      <c r="U18" s="43">
        <v>58624.510999999999</v>
      </c>
      <c r="V18" s="43">
        <v>353185.43699999998</v>
      </c>
      <c r="W18" s="43">
        <v>157719</v>
      </c>
      <c r="X18" s="43">
        <v>94804</v>
      </c>
      <c r="Y18" s="43">
        <v>31956</v>
      </c>
      <c r="Z18" s="43">
        <v>72287.7</v>
      </c>
      <c r="AA18" s="486" t="s">
        <v>69</v>
      </c>
      <c r="AB18" s="44">
        <v>23276.005999880002</v>
      </c>
      <c r="AC18" s="44">
        <v>5601.0940051099997</v>
      </c>
      <c r="AD18" s="44">
        <v>364276.77650646999</v>
      </c>
      <c r="AE18" s="494">
        <v>589.15090860999999</v>
      </c>
      <c r="AF18" s="494">
        <v>304091.47200166999</v>
      </c>
      <c r="AG18" s="1442">
        <v>271640.23227560997</v>
      </c>
      <c r="AH18" s="1443">
        <v>326375.29050341999</v>
      </c>
      <c r="AI18" s="1443">
        <v>371648.06999997998</v>
      </c>
      <c r="AJ18" s="1444">
        <v>69768.174280789986</v>
      </c>
      <c r="AK18" s="882">
        <v>268069.93754533998</v>
      </c>
      <c r="AL18" s="882">
        <v>279249.65972706</v>
      </c>
      <c r="AM18" s="882">
        <v>109258.60801892</v>
      </c>
      <c r="AN18" s="882">
        <v>215174.95460612001</v>
      </c>
      <c r="AO18" s="1102"/>
      <c r="AP18" s="1102"/>
      <c r="AQ18" s="1102"/>
      <c r="AR18" s="1102"/>
      <c r="AS18" s="1112"/>
      <c r="AT18" s="1112"/>
      <c r="AU18" s="1112"/>
      <c r="AV18" s="1112"/>
      <c r="AW18" s="1122"/>
      <c r="AX18" s="1122"/>
      <c r="AY18" s="1122"/>
      <c r="AZ18" s="1122"/>
      <c r="BA18" s="1131"/>
      <c r="BB18" s="1131"/>
      <c r="BC18" s="1131"/>
      <c r="BD18" s="1131"/>
      <c r="BE18" s="1140"/>
      <c r="BF18" s="1140"/>
      <c r="BG18" s="1140"/>
      <c r="BH18" s="1140"/>
      <c r="BJ18" s="62"/>
      <c r="BK18" s="998"/>
      <c r="BL18" s="998"/>
      <c r="BM18" s="998"/>
      <c r="BN18" s="998"/>
      <c r="BO18" s="998"/>
      <c r="BP18" s="998"/>
      <c r="BQ18" s="998"/>
      <c r="BR18" s="998"/>
      <c r="BS18" s="998"/>
      <c r="BT18" s="998"/>
      <c r="BU18" s="998"/>
      <c r="BV18" s="998"/>
      <c r="BW18" s="998"/>
      <c r="BX18" s="997"/>
      <c r="BY18" s="997"/>
      <c r="BZ18" s="997"/>
      <c r="CA18" s="997"/>
      <c r="CB18" s="997"/>
      <c r="CC18" s="997"/>
      <c r="CD18" s="997"/>
      <c r="CE18" s="997"/>
    </row>
    <row r="19" spans="1:83" ht="14.1" customHeight="1">
      <c r="A19" s="486" t="s">
        <v>70</v>
      </c>
      <c r="B19" s="419">
        <v>5</v>
      </c>
      <c r="C19" s="419">
        <v>89.2</v>
      </c>
      <c r="D19" s="419">
        <v>490.1</v>
      </c>
      <c r="E19" s="419">
        <v>336.7</v>
      </c>
      <c r="F19" s="419">
        <v>273.5</v>
      </c>
      <c r="G19" s="419">
        <v>3158.7</v>
      </c>
      <c r="H19" s="419">
        <v>878.3</v>
      </c>
      <c r="I19" s="419">
        <v>474.4</v>
      </c>
      <c r="J19" s="419">
        <v>4403.3</v>
      </c>
      <c r="K19" s="419">
        <v>1712</v>
      </c>
      <c r="L19" s="419">
        <v>2377.6</v>
      </c>
      <c r="M19" s="419">
        <v>1825.6</v>
      </c>
      <c r="N19" s="419">
        <v>182.3</v>
      </c>
      <c r="O19" s="419">
        <v>2570.0160000000001</v>
      </c>
      <c r="P19" s="419">
        <v>5509.1940000000004</v>
      </c>
      <c r="Q19" s="419">
        <v>6405.9769999999999</v>
      </c>
      <c r="R19" s="419">
        <v>7448.0780000000004</v>
      </c>
      <c r="S19" s="43">
        <v>1622.817</v>
      </c>
      <c r="T19" s="43">
        <v>29722.642</v>
      </c>
      <c r="U19" s="43">
        <v>28730.994999999999</v>
      </c>
      <c r="V19" s="43">
        <v>1402.5</v>
      </c>
      <c r="W19" s="43">
        <v>2582.1999999999998</v>
      </c>
      <c r="X19" s="43">
        <v>120648.4</v>
      </c>
      <c r="Y19" s="43">
        <v>66979</v>
      </c>
      <c r="Z19" s="43">
        <v>18170.2</v>
      </c>
      <c r="AA19" s="486" t="s">
        <v>70</v>
      </c>
      <c r="AB19" s="44">
        <v>1</v>
      </c>
      <c r="AC19" s="44">
        <v>458.58499999999998</v>
      </c>
      <c r="AD19" s="44">
        <v>221.71</v>
      </c>
      <c r="AE19" s="494">
        <v>1344.173</v>
      </c>
      <c r="AF19" s="494">
        <v>3655.3679999999999</v>
      </c>
      <c r="AG19" s="1442">
        <v>14833.503000000001</v>
      </c>
      <c r="AH19" s="1443">
        <v>9670.9060000000009</v>
      </c>
      <c r="AI19" s="1443">
        <v>3375.357</v>
      </c>
      <c r="AJ19" s="1444">
        <v>68993.014999999999</v>
      </c>
      <c r="AK19" s="882">
        <v>29672.772000000001</v>
      </c>
      <c r="AL19" s="882">
        <v>22066.572</v>
      </c>
      <c r="AM19" s="882">
        <v>24917.78</v>
      </c>
      <c r="AN19" s="882">
        <v>9640.8989999999994</v>
      </c>
      <c r="AO19" s="1102"/>
      <c r="AP19" s="1102"/>
      <c r="AQ19" s="1102"/>
      <c r="AR19" s="1102"/>
      <c r="AS19" s="1112"/>
      <c r="AT19" s="1112"/>
      <c r="AU19" s="1112"/>
      <c r="AV19" s="1112"/>
      <c r="AW19" s="1122"/>
      <c r="AX19" s="1122"/>
      <c r="AY19" s="1122"/>
      <c r="AZ19" s="1122"/>
      <c r="BA19" s="1131"/>
      <c r="BB19" s="1131"/>
      <c r="BC19" s="1131"/>
      <c r="BD19" s="1131"/>
      <c r="BE19" s="1140"/>
      <c r="BF19" s="1140"/>
      <c r="BG19" s="1140"/>
      <c r="BH19" s="1140"/>
      <c r="BJ19" s="984"/>
      <c r="BK19" s="998"/>
      <c r="BL19" s="998"/>
      <c r="BM19" s="998"/>
      <c r="BN19" s="998"/>
      <c r="BO19" s="998"/>
      <c r="BP19" s="998"/>
      <c r="BQ19" s="998"/>
      <c r="BR19" s="998"/>
      <c r="BS19" s="998"/>
      <c r="BT19" s="998"/>
      <c r="BU19" s="998"/>
      <c r="BV19" s="998"/>
      <c r="BW19" s="998"/>
      <c r="BX19" s="997"/>
      <c r="BY19" s="997"/>
      <c r="BZ19" s="997"/>
      <c r="CA19" s="997"/>
      <c r="CB19" s="997"/>
      <c r="CC19" s="997"/>
      <c r="CD19" s="997"/>
      <c r="CE19" s="997"/>
    </row>
    <row r="20" spans="1:83" ht="14.1" customHeight="1">
      <c r="A20" s="485" t="s">
        <v>71</v>
      </c>
      <c r="B20" s="419">
        <v>0</v>
      </c>
      <c r="C20" s="419">
        <v>0</v>
      </c>
      <c r="D20" s="419">
        <v>0</v>
      </c>
      <c r="E20" s="419">
        <v>0</v>
      </c>
      <c r="F20" s="419">
        <v>0</v>
      </c>
      <c r="G20" s="419">
        <v>0</v>
      </c>
      <c r="H20" s="419">
        <v>0</v>
      </c>
      <c r="I20" s="419">
        <v>0</v>
      </c>
      <c r="J20" s="419">
        <v>0</v>
      </c>
      <c r="K20" s="419">
        <v>0</v>
      </c>
      <c r="L20" s="419">
        <v>0</v>
      </c>
      <c r="M20" s="419">
        <v>19006.5</v>
      </c>
      <c r="N20" s="419">
        <v>117139.7</v>
      </c>
      <c r="O20" s="419">
        <v>197825.97925484</v>
      </c>
      <c r="P20" s="419">
        <v>270950.66499988001</v>
      </c>
      <c r="Q20" s="419">
        <v>224702.59253783998</v>
      </c>
      <c r="R20" s="419">
        <v>122006.38115753999</v>
      </c>
      <c r="S20" s="43">
        <v>162882.46631533999</v>
      </c>
      <c r="T20" s="43">
        <v>406903.25280949002</v>
      </c>
      <c r="U20" s="43">
        <v>396626.0867098</v>
      </c>
      <c r="V20" s="43">
        <v>383387.67040880001</v>
      </c>
      <c r="W20" s="43">
        <v>371650</v>
      </c>
      <c r="X20" s="43">
        <v>361603</v>
      </c>
      <c r="Y20" s="43">
        <v>342425</v>
      </c>
      <c r="Z20" s="43">
        <v>93766.6</v>
      </c>
      <c r="AA20" s="485" t="s">
        <v>71</v>
      </c>
      <c r="AB20" s="44">
        <v>142861.75177736999</v>
      </c>
      <c r="AC20" s="44">
        <v>90837.858712689995</v>
      </c>
      <c r="AD20" s="44">
        <v>272357.45064678002</v>
      </c>
      <c r="AE20" s="494">
        <v>253708.80854594</v>
      </c>
      <c r="AF20" s="494">
        <v>296956.42694430001</v>
      </c>
      <c r="AG20" s="1442">
        <v>232438.36038637001</v>
      </c>
      <c r="AH20" s="1443">
        <v>224004.59224723003</v>
      </c>
      <c r="AI20" s="1443">
        <v>270942.52942228998</v>
      </c>
      <c r="AJ20" s="1444">
        <v>276207.90448874002</v>
      </c>
      <c r="AK20" s="882">
        <v>338772.68351822003</v>
      </c>
      <c r="AL20" s="882">
        <v>329440.94820868003</v>
      </c>
      <c r="AM20" s="882">
        <v>337434.24357844004</v>
      </c>
      <c r="AN20" s="882">
        <v>338335.87520969001</v>
      </c>
      <c r="AO20" s="1102"/>
      <c r="AP20" s="1102"/>
      <c r="AQ20" s="1102"/>
      <c r="AR20" s="1102"/>
      <c r="AS20" s="1112"/>
      <c r="AT20" s="1112"/>
      <c r="AU20" s="1112"/>
      <c r="AV20" s="1112"/>
      <c r="AW20" s="1122"/>
      <c r="AX20" s="1122"/>
      <c r="AY20" s="1122"/>
      <c r="AZ20" s="1122"/>
      <c r="BA20" s="1131"/>
      <c r="BB20" s="1131"/>
      <c r="BC20" s="1131"/>
      <c r="BD20" s="1131"/>
      <c r="BE20" s="1140"/>
      <c r="BF20" s="1140"/>
      <c r="BG20" s="1140"/>
      <c r="BH20" s="1140"/>
      <c r="BJ20" s="62"/>
      <c r="BK20" s="998"/>
      <c r="BL20" s="998"/>
      <c r="BM20" s="998"/>
      <c r="BN20" s="998"/>
      <c r="BO20" s="998"/>
      <c r="BP20" s="998"/>
      <c r="BQ20" s="998"/>
      <c r="BR20" s="998"/>
      <c r="BS20" s="998"/>
      <c r="BT20" s="998"/>
      <c r="BU20" s="998"/>
      <c r="BV20" s="998"/>
      <c r="BW20" s="998"/>
      <c r="BX20" s="997"/>
      <c r="BY20" s="997"/>
      <c r="BZ20" s="997"/>
      <c r="CA20" s="997"/>
      <c r="CB20" s="997"/>
      <c r="CC20" s="997"/>
      <c r="CD20" s="997"/>
      <c r="CE20" s="997"/>
    </row>
    <row r="21" spans="1:83" ht="14.1" customHeight="1">
      <c r="A21" s="486" t="s">
        <v>72</v>
      </c>
      <c r="B21" s="419">
        <v>0</v>
      </c>
      <c r="C21" s="419">
        <v>0</v>
      </c>
      <c r="D21" s="419">
        <v>0</v>
      </c>
      <c r="E21" s="419">
        <v>0</v>
      </c>
      <c r="F21" s="419">
        <v>0</v>
      </c>
      <c r="G21" s="419">
        <v>0</v>
      </c>
      <c r="H21" s="419">
        <v>0</v>
      </c>
      <c r="I21" s="419">
        <v>0</v>
      </c>
      <c r="J21" s="419">
        <v>0</v>
      </c>
      <c r="K21" s="419">
        <v>0</v>
      </c>
      <c r="L21" s="419">
        <v>0</v>
      </c>
      <c r="M21" s="419">
        <v>17403</v>
      </c>
      <c r="N21" s="419">
        <v>15572.1</v>
      </c>
      <c r="O21" s="419">
        <v>196295.92750483999</v>
      </c>
      <c r="P21" s="419">
        <v>269460.08031187998</v>
      </c>
      <c r="Q21" s="419">
        <v>223253.44826584001</v>
      </c>
      <c r="R21" s="419">
        <v>120600.74932153999</v>
      </c>
      <c r="S21" s="43">
        <v>145450.49966134</v>
      </c>
      <c r="T21" s="43">
        <v>390011.39417549002</v>
      </c>
      <c r="U21" s="43">
        <v>380301.34149680001</v>
      </c>
      <c r="V21" s="43">
        <v>367658.3942868</v>
      </c>
      <c r="W21" s="43">
        <v>248030.9</v>
      </c>
      <c r="X21" s="43">
        <v>240933</v>
      </c>
      <c r="Y21" s="43">
        <v>236514.730305</v>
      </c>
      <c r="Z21" s="43">
        <v>92819.5</v>
      </c>
      <c r="AA21" s="486" t="s">
        <v>72</v>
      </c>
      <c r="AB21" s="44">
        <v>99889.37291903999</v>
      </c>
      <c r="AC21" s="44">
        <v>78542.286514659994</v>
      </c>
      <c r="AD21" s="44">
        <v>271913.89935442002</v>
      </c>
      <c r="AE21" s="494">
        <v>253269.62001009</v>
      </c>
      <c r="AF21" s="494">
        <v>296816.60337336001</v>
      </c>
      <c r="AG21" s="1442">
        <v>230211.77418371002</v>
      </c>
      <c r="AH21" s="1443">
        <v>221529.62243212003</v>
      </c>
      <c r="AI21" s="1443">
        <v>268370.15042270999</v>
      </c>
      <c r="AJ21" s="1444">
        <v>274714.36039667</v>
      </c>
      <c r="AK21" s="882">
        <v>335855.46114228002</v>
      </c>
      <c r="AL21" s="882">
        <v>327946.24453701003</v>
      </c>
      <c r="AM21" s="882">
        <v>335941.16704044002</v>
      </c>
      <c r="AN21" s="882">
        <v>336694.69514505001</v>
      </c>
      <c r="AO21" s="1102"/>
      <c r="AP21" s="1102"/>
      <c r="AQ21" s="1102"/>
      <c r="AR21" s="1102"/>
      <c r="AS21" s="1112"/>
      <c r="AT21" s="1112"/>
      <c r="AU21" s="1112"/>
      <c r="AV21" s="1112"/>
      <c r="AW21" s="1122"/>
      <c r="AX21" s="1122"/>
      <c r="AY21" s="1122"/>
      <c r="AZ21" s="1122"/>
      <c r="BA21" s="1131"/>
      <c r="BB21" s="1131"/>
      <c r="BC21" s="1131"/>
      <c r="BD21" s="1131"/>
      <c r="BE21" s="1140"/>
      <c r="BF21" s="1140"/>
      <c r="BG21" s="1140"/>
      <c r="BH21" s="1140"/>
      <c r="BJ21" s="62"/>
      <c r="BK21" s="998"/>
      <c r="BL21" s="998"/>
      <c r="BM21" s="998"/>
      <c r="BN21" s="998"/>
      <c r="BO21" s="998"/>
      <c r="BP21" s="998"/>
      <c r="BQ21" s="998"/>
      <c r="BR21" s="998"/>
      <c r="BS21" s="998"/>
      <c r="BT21" s="998"/>
      <c r="BU21" s="998"/>
      <c r="BV21" s="998"/>
      <c r="BW21" s="998"/>
      <c r="BX21" s="997"/>
      <c r="BY21" s="997"/>
      <c r="BZ21" s="997"/>
      <c r="CA21" s="997"/>
      <c r="CB21" s="997"/>
      <c r="CC21" s="997"/>
      <c r="CD21" s="997"/>
      <c r="CE21" s="997"/>
    </row>
    <row r="22" spans="1:83" ht="14.1" customHeight="1">
      <c r="A22" s="486" t="s">
        <v>73</v>
      </c>
      <c r="B22" s="419">
        <v>0</v>
      </c>
      <c r="C22" s="419">
        <v>0</v>
      </c>
      <c r="D22" s="419">
        <v>0</v>
      </c>
      <c r="E22" s="419">
        <v>0</v>
      </c>
      <c r="F22" s="419">
        <v>0</v>
      </c>
      <c r="G22" s="419">
        <v>0</v>
      </c>
      <c r="H22" s="419">
        <v>0</v>
      </c>
      <c r="I22" s="419">
        <v>0</v>
      </c>
      <c r="J22" s="419">
        <v>0</v>
      </c>
      <c r="K22" s="419">
        <v>0</v>
      </c>
      <c r="L22" s="419">
        <v>0</v>
      </c>
      <c r="M22" s="419">
        <v>0</v>
      </c>
      <c r="N22" s="419" t="s">
        <v>50</v>
      </c>
      <c r="O22" s="419">
        <v>0</v>
      </c>
      <c r="P22" s="419">
        <v>0</v>
      </c>
      <c r="Q22" s="419">
        <v>0</v>
      </c>
      <c r="R22" s="419">
        <v>0</v>
      </c>
      <c r="S22" s="43">
        <v>0</v>
      </c>
      <c r="T22" s="43">
        <v>0</v>
      </c>
      <c r="U22" s="43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86" t="s">
        <v>73</v>
      </c>
      <c r="AB22" s="44">
        <v>42972.378858330005</v>
      </c>
      <c r="AC22" s="44">
        <v>12295.57219803</v>
      </c>
      <c r="AD22" s="44">
        <v>443.55129235999999</v>
      </c>
      <c r="AE22" s="494">
        <v>439.18853585000005</v>
      </c>
      <c r="AF22" s="494">
        <v>139.82357094</v>
      </c>
      <c r="AG22" s="1442">
        <v>2226.5862026599998</v>
      </c>
      <c r="AH22" s="1443">
        <v>2474.9698151100001</v>
      </c>
      <c r="AI22" s="1443">
        <v>2572.3789995799998</v>
      </c>
      <c r="AJ22" s="1444">
        <v>1493.54409207</v>
      </c>
      <c r="AK22" s="882">
        <v>2917.2223759399999</v>
      </c>
      <c r="AL22" s="882">
        <v>1494.7036716700002</v>
      </c>
      <c r="AM22" s="882">
        <v>1493.076538</v>
      </c>
      <c r="AN22" s="882">
        <v>1641.1800646400002</v>
      </c>
      <c r="AO22" s="1102"/>
      <c r="AP22" s="1102"/>
      <c r="AQ22" s="1102"/>
      <c r="AR22" s="1102"/>
      <c r="AS22" s="1112"/>
      <c r="AT22" s="1112"/>
      <c r="AU22" s="1112"/>
      <c r="AV22" s="1112"/>
      <c r="AW22" s="1122"/>
      <c r="AX22" s="1122"/>
      <c r="AY22" s="1122"/>
      <c r="AZ22" s="1122"/>
      <c r="BA22" s="1131"/>
      <c r="BB22" s="1131"/>
      <c r="BC22" s="1131"/>
      <c r="BD22" s="1131"/>
      <c r="BE22" s="1140"/>
      <c r="BF22" s="1140"/>
      <c r="BG22" s="1140"/>
      <c r="BH22" s="1140"/>
      <c r="BJ22" s="62"/>
      <c r="BK22" s="998"/>
      <c r="BL22" s="998"/>
      <c r="BM22" s="998"/>
      <c r="BN22" s="998"/>
      <c r="BO22" s="998"/>
      <c r="BP22" s="998"/>
      <c r="BQ22" s="998"/>
      <c r="BR22" s="998"/>
      <c r="BS22" s="998"/>
      <c r="BT22" s="998"/>
      <c r="BU22" s="998"/>
      <c r="BV22" s="998"/>
      <c r="BW22" s="998"/>
      <c r="BX22" s="997"/>
      <c r="BY22" s="997"/>
      <c r="BZ22" s="997"/>
      <c r="CA22" s="997"/>
      <c r="CB22" s="997"/>
      <c r="CC22" s="997"/>
      <c r="CD22" s="997"/>
      <c r="CE22" s="997"/>
    </row>
    <row r="23" spans="1:83" ht="14.1" customHeight="1">
      <c r="A23" s="486" t="s">
        <v>74</v>
      </c>
      <c r="B23" s="419">
        <v>0</v>
      </c>
      <c r="C23" s="419">
        <v>0</v>
      </c>
      <c r="D23" s="419">
        <v>0</v>
      </c>
      <c r="E23" s="419">
        <v>0</v>
      </c>
      <c r="F23" s="419">
        <v>0</v>
      </c>
      <c r="G23" s="419">
        <v>0</v>
      </c>
      <c r="H23" s="419">
        <v>0</v>
      </c>
      <c r="I23" s="419">
        <v>0</v>
      </c>
      <c r="J23" s="419">
        <v>0</v>
      </c>
      <c r="K23" s="419">
        <v>0</v>
      </c>
      <c r="L23" s="419">
        <v>0</v>
      </c>
      <c r="M23" s="419">
        <v>1603.4</v>
      </c>
      <c r="N23" s="419">
        <v>1567.6</v>
      </c>
      <c r="O23" s="419">
        <v>1530.0517500000133</v>
      </c>
      <c r="P23" s="419">
        <v>1490.5846880000317</v>
      </c>
      <c r="Q23" s="419">
        <v>1449.1442719999759</v>
      </c>
      <c r="R23" s="419">
        <v>1405.6318360000005</v>
      </c>
      <c r="S23" s="43">
        <v>17431.966653999989</v>
      </c>
      <c r="T23" s="43">
        <v>16891.858634000004</v>
      </c>
      <c r="U23" s="43">
        <v>16324.745212999987</v>
      </c>
      <c r="V23" s="43">
        <v>15729.27612200001</v>
      </c>
      <c r="W23" s="43">
        <v>123619.1</v>
      </c>
      <c r="X23" s="43">
        <v>120670</v>
      </c>
      <c r="Y23" s="43">
        <v>105910.269695</v>
      </c>
      <c r="Z23" s="43">
        <v>92402.9</v>
      </c>
      <c r="AA23" s="486" t="s">
        <v>74</v>
      </c>
      <c r="AB23" s="44"/>
      <c r="AC23" s="44"/>
      <c r="AD23" s="44"/>
      <c r="AE23" s="494"/>
      <c r="AF23" s="494"/>
      <c r="AG23" s="1442"/>
      <c r="AH23" s="1443"/>
      <c r="AI23" s="1443"/>
      <c r="AJ23" s="1444"/>
      <c r="AK23" s="882"/>
      <c r="AL23" s="882"/>
      <c r="AM23" s="882"/>
      <c r="AN23" s="882"/>
      <c r="AO23" s="1102"/>
      <c r="AP23" s="1102"/>
      <c r="AQ23" s="1102"/>
      <c r="AR23" s="1102"/>
      <c r="AS23" s="1112"/>
      <c r="AT23" s="1112"/>
      <c r="AU23" s="1112"/>
      <c r="AV23" s="1112"/>
      <c r="AW23" s="1122"/>
      <c r="AX23" s="1122"/>
      <c r="AY23" s="1122"/>
      <c r="AZ23" s="1122"/>
      <c r="BA23" s="1131"/>
      <c r="BB23" s="1131"/>
      <c r="BC23" s="1131"/>
      <c r="BD23" s="1131"/>
      <c r="BE23" s="1140"/>
      <c r="BF23" s="1140"/>
      <c r="BG23" s="1140"/>
      <c r="BH23" s="1140"/>
      <c r="BJ23" s="62"/>
      <c r="BK23" s="998"/>
      <c r="BL23" s="998"/>
      <c r="BM23" s="998"/>
      <c r="BN23" s="998"/>
      <c r="BO23" s="998"/>
      <c r="BP23" s="998"/>
      <c r="BQ23" s="998"/>
      <c r="BR23" s="998"/>
      <c r="BS23" s="998"/>
      <c r="BT23" s="998"/>
      <c r="BU23" s="998"/>
      <c r="BV23" s="998"/>
      <c r="BW23" s="998"/>
      <c r="BX23" s="997"/>
      <c r="BY23" s="997"/>
      <c r="BZ23" s="997"/>
      <c r="CA23" s="997"/>
      <c r="CB23" s="997"/>
      <c r="CC23" s="997"/>
      <c r="CD23" s="997"/>
      <c r="CE23" s="997"/>
    </row>
    <row r="24" spans="1:83" ht="14.1" customHeight="1">
      <c r="A24" s="485" t="s">
        <v>75</v>
      </c>
      <c r="B24" s="419">
        <v>0</v>
      </c>
      <c r="C24" s="419">
        <v>0</v>
      </c>
      <c r="D24" s="419">
        <v>0</v>
      </c>
      <c r="E24" s="419">
        <v>0</v>
      </c>
      <c r="F24" s="419">
        <v>0</v>
      </c>
      <c r="G24" s="419">
        <v>0</v>
      </c>
      <c r="H24" s="419">
        <v>0</v>
      </c>
      <c r="I24" s="419">
        <v>0</v>
      </c>
      <c r="J24" s="419">
        <v>0</v>
      </c>
      <c r="K24" s="419">
        <v>0</v>
      </c>
      <c r="L24" s="419">
        <v>0</v>
      </c>
      <c r="M24" s="419">
        <v>60.5</v>
      </c>
      <c r="N24" s="419">
        <v>1181</v>
      </c>
      <c r="O24" s="419">
        <v>794.25145409000004</v>
      </c>
      <c r="P24" s="419">
        <v>1171.0825393299999</v>
      </c>
      <c r="Q24" s="419">
        <v>17833.2589138</v>
      </c>
      <c r="R24" s="419">
        <v>36892.717617449998</v>
      </c>
      <c r="S24" s="43">
        <v>24919.614624590002</v>
      </c>
      <c r="T24" s="43">
        <v>42523.843868980002</v>
      </c>
      <c r="U24" s="43">
        <v>25899.292756349998</v>
      </c>
      <c r="V24" s="43">
        <v>0</v>
      </c>
      <c r="W24" s="43">
        <v>0</v>
      </c>
      <c r="X24" s="43">
        <v>14755</v>
      </c>
      <c r="Y24" s="43">
        <v>0</v>
      </c>
      <c r="Z24" s="43">
        <v>3936.4</v>
      </c>
      <c r="AA24" s="485" t="s">
        <v>75</v>
      </c>
      <c r="AB24" s="44">
        <v>486231.86330903001</v>
      </c>
      <c r="AC24" s="44">
        <v>0</v>
      </c>
      <c r="AD24" s="44">
        <v>0</v>
      </c>
      <c r="AE24" s="494">
        <v>0</v>
      </c>
      <c r="AF24" s="494">
        <v>0</v>
      </c>
      <c r="AG24" s="1442">
        <v>0</v>
      </c>
      <c r="AH24" s="1443">
        <v>0</v>
      </c>
      <c r="AI24" s="1443">
        <v>0</v>
      </c>
      <c r="AJ24" s="1444">
        <v>0</v>
      </c>
      <c r="AK24" s="882">
        <v>0</v>
      </c>
      <c r="AL24" s="882">
        <v>0</v>
      </c>
      <c r="AM24" s="882">
        <v>0</v>
      </c>
      <c r="AN24" s="882">
        <v>134814.21981464</v>
      </c>
      <c r="AO24" s="1102"/>
      <c r="AP24" s="1102"/>
      <c r="AQ24" s="1102"/>
      <c r="AR24" s="1102"/>
      <c r="AS24" s="1112"/>
      <c r="AT24" s="1112"/>
      <c r="AU24" s="1112"/>
      <c r="AV24" s="1112"/>
      <c r="AW24" s="1122"/>
      <c r="AX24" s="1122"/>
      <c r="AY24" s="1122"/>
      <c r="AZ24" s="1122"/>
      <c r="BA24" s="1131"/>
      <c r="BB24" s="1131"/>
      <c r="BC24" s="1131"/>
      <c r="BD24" s="1131"/>
      <c r="BE24" s="1140"/>
      <c r="BF24" s="1140"/>
      <c r="BG24" s="1140"/>
      <c r="BH24" s="1140"/>
      <c r="BJ24" s="62"/>
      <c r="BK24" s="998"/>
      <c r="BL24" s="998"/>
      <c r="BM24" s="998"/>
      <c r="BN24" s="998"/>
      <c r="BO24" s="998"/>
      <c r="BP24" s="998"/>
      <c r="BQ24" s="998"/>
      <c r="BR24" s="998"/>
      <c r="BS24" s="998"/>
      <c r="BT24" s="998"/>
      <c r="BU24" s="998"/>
      <c r="BV24" s="998"/>
      <c r="BW24" s="998"/>
      <c r="BX24" s="997"/>
      <c r="BY24" s="997"/>
      <c r="BZ24" s="997"/>
      <c r="CA24" s="997"/>
      <c r="CB24" s="997"/>
      <c r="CC24" s="997"/>
      <c r="CD24" s="997"/>
      <c r="CE24" s="997"/>
    </row>
    <row r="25" spans="1:83" ht="14.1" customHeight="1">
      <c r="A25" s="486" t="s">
        <v>76</v>
      </c>
      <c r="B25" s="419">
        <v>0</v>
      </c>
      <c r="C25" s="419">
        <v>0</v>
      </c>
      <c r="D25" s="419">
        <v>0</v>
      </c>
      <c r="E25" s="419">
        <v>0</v>
      </c>
      <c r="F25" s="419">
        <v>0</v>
      </c>
      <c r="G25" s="419">
        <v>0</v>
      </c>
      <c r="H25" s="419">
        <v>0</v>
      </c>
      <c r="I25" s="419">
        <v>0</v>
      </c>
      <c r="J25" s="419">
        <v>0</v>
      </c>
      <c r="K25" s="419">
        <v>0</v>
      </c>
      <c r="L25" s="419">
        <v>0</v>
      </c>
      <c r="M25" s="419">
        <v>6.4</v>
      </c>
      <c r="N25" s="419">
        <v>25.1</v>
      </c>
      <c r="O25" s="419">
        <v>70.094399910000107</v>
      </c>
      <c r="P25" s="419">
        <v>26.801695829999971</v>
      </c>
      <c r="Q25" s="419">
        <v>25.02269200000228</v>
      </c>
      <c r="R25" s="419">
        <v>25.022691999998642</v>
      </c>
      <c r="S25" s="43">
        <v>9761.606143150002</v>
      </c>
      <c r="T25" s="43">
        <v>38672.465315360001</v>
      </c>
      <c r="U25" s="43">
        <v>17429.600707459998</v>
      </c>
      <c r="V25" s="43">
        <v>0</v>
      </c>
      <c r="W25" s="43">
        <v>0</v>
      </c>
      <c r="X25" s="43">
        <v>14755</v>
      </c>
      <c r="Y25" s="40"/>
      <c r="Z25" s="43">
        <v>3936.4</v>
      </c>
      <c r="AA25" s="486" t="s">
        <v>76</v>
      </c>
      <c r="AB25" s="44">
        <v>486231.86330903001</v>
      </c>
      <c r="AC25" s="44">
        <v>0</v>
      </c>
      <c r="AD25" s="44">
        <v>0</v>
      </c>
      <c r="AE25" s="494">
        <v>0</v>
      </c>
      <c r="AF25" s="494">
        <v>0</v>
      </c>
      <c r="AG25" s="1442">
        <v>0</v>
      </c>
      <c r="AH25" s="1443">
        <v>0</v>
      </c>
      <c r="AI25" s="1443">
        <v>0</v>
      </c>
      <c r="AJ25" s="1444">
        <v>0</v>
      </c>
      <c r="AK25" s="882">
        <v>0</v>
      </c>
      <c r="AL25" s="882">
        <v>0</v>
      </c>
      <c r="AM25" s="882">
        <v>0</v>
      </c>
      <c r="AN25" s="882"/>
      <c r="AO25" s="1102"/>
      <c r="AP25" s="1102"/>
      <c r="AQ25" s="1102"/>
      <c r="AR25" s="1102"/>
      <c r="AS25" s="1112"/>
      <c r="AT25" s="1112"/>
      <c r="AU25" s="1112"/>
      <c r="AV25" s="1112"/>
      <c r="AW25" s="1122"/>
      <c r="AX25" s="1122"/>
      <c r="AY25" s="1122"/>
      <c r="AZ25" s="1122"/>
      <c r="BA25" s="1131"/>
      <c r="BB25" s="1131"/>
      <c r="BC25" s="1131"/>
      <c r="BD25" s="1131"/>
      <c r="BE25" s="1140"/>
      <c r="BF25" s="1140"/>
      <c r="BG25" s="1140"/>
      <c r="BH25" s="1140"/>
      <c r="BJ25" s="62"/>
      <c r="BK25" s="998"/>
      <c r="BL25" s="998"/>
      <c r="BM25" s="998"/>
      <c r="BN25" s="998"/>
      <c r="BO25" s="998"/>
      <c r="BP25" s="998"/>
      <c r="BQ25" s="998"/>
      <c r="BR25" s="998"/>
      <c r="BS25" s="998"/>
      <c r="BT25" s="998"/>
      <c r="BU25" s="998"/>
      <c r="BV25" s="998"/>
      <c r="BW25" s="998"/>
      <c r="BX25" s="997"/>
      <c r="BY25" s="997"/>
      <c r="BZ25" s="997"/>
      <c r="CA25" s="997"/>
      <c r="CB25" s="997"/>
      <c r="CC25" s="997"/>
      <c r="CD25" s="997"/>
      <c r="CE25" s="997"/>
    </row>
    <row r="26" spans="1:83" ht="14.1" customHeight="1">
      <c r="A26" s="486" t="s">
        <v>77</v>
      </c>
      <c r="B26" s="419">
        <v>0</v>
      </c>
      <c r="C26" s="419">
        <v>0</v>
      </c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54.1</v>
      </c>
      <c r="N26" s="419">
        <v>1155.9000000000001</v>
      </c>
      <c r="O26" s="419">
        <v>724.15705417999993</v>
      </c>
      <c r="P26" s="419">
        <v>1144.2808434999999</v>
      </c>
      <c r="Q26" s="419">
        <v>17808.236221799998</v>
      </c>
      <c r="R26" s="419">
        <v>36867.69492545</v>
      </c>
      <c r="S26" s="43">
        <v>15158.00848144</v>
      </c>
      <c r="T26" s="43">
        <v>3851.3785536199998</v>
      </c>
      <c r="U26" s="43">
        <v>8469.6920488899996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86" t="s">
        <v>77</v>
      </c>
      <c r="AB26" s="44"/>
      <c r="AC26" s="44"/>
      <c r="AD26" s="44"/>
      <c r="AE26" s="494"/>
      <c r="AF26" s="494"/>
      <c r="AG26" s="1442"/>
      <c r="AH26" s="1443"/>
      <c r="AI26" s="1443"/>
      <c r="AJ26" s="1444"/>
      <c r="AK26" s="882"/>
      <c r="AL26" s="882"/>
      <c r="AM26" s="882"/>
      <c r="AN26" s="882">
        <v>134814.21981464</v>
      </c>
      <c r="AO26" s="1102"/>
      <c r="AP26" s="1102"/>
      <c r="AQ26" s="1102"/>
      <c r="AR26" s="1102"/>
      <c r="AS26" s="1112"/>
      <c r="AT26" s="1112"/>
      <c r="AU26" s="1112"/>
      <c r="AV26" s="1112"/>
      <c r="AW26" s="1122"/>
      <c r="AX26" s="1122"/>
      <c r="AY26" s="1122"/>
      <c r="AZ26" s="1122"/>
      <c r="BA26" s="1131"/>
      <c r="BB26" s="1131"/>
      <c r="BC26" s="1131"/>
      <c r="BD26" s="1131"/>
      <c r="BE26" s="1140"/>
      <c r="BF26" s="1140"/>
      <c r="BG26" s="1140"/>
      <c r="BH26" s="1140"/>
      <c r="BJ26" s="62"/>
      <c r="BK26" s="998"/>
      <c r="BL26" s="998"/>
      <c r="BM26" s="998"/>
      <c r="BN26" s="998"/>
      <c r="BO26" s="998"/>
      <c r="BP26" s="998"/>
      <c r="BQ26" s="998"/>
      <c r="BR26" s="998"/>
      <c r="BS26" s="998"/>
      <c r="BT26" s="998"/>
      <c r="BU26" s="998"/>
      <c r="BV26" s="998"/>
      <c r="BW26" s="998"/>
      <c r="BX26" s="997"/>
      <c r="BY26" s="997"/>
      <c r="BZ26" s="997"/>
      <c r="CA26" s="997"/>
      <c r="CB26" s="997"/>
      <c r="CC26" s="997"/>
      <c r="CD26" s="997"/>
      <c r="CE26" s="997"/>
    </row>
    <row r="27" spans="1:83" ht="14.1" customHeight="1">
      <c r="A27" s="485" t="s">
        <v>78</v>
      </c>
      <c r="B27" s="419">
        <v>0</v>
      </c>
      <c r="C27" s="419">
        <v>0</v>
      </c>
      <c r="D27" s="419">
        <v>0</v>
      </c>
      <c r="E27" s="419">
        <v>0</v>
      </c>
      <c r="F27" s="419">
        <v>0</v>
      </c>
      <c r="G27" s="419">
        <v>0</v>
      </c>
      <c r="H27" s="419">
        <v>0</v>
      </c>
      <c r="I27" s="419">
        <v>0</v>
      </c>
      <c r="J27" s="419">
        <v>0</v>
      </c>
      <c r="K27" s="419">
        <v>0</v>
      </c>
      <c r="L27" s="419">
        <v>0</v>
      </c>
      <c r="M27" s="419">
        <v>1115.0999999999999</v>
      </c>
      <c r="N27" s="419">
        <v>1506.5</v>
      </c>
      <c r="O27" s="419">
        <v>1207.50479068</v>
      </c>
      <c r="P27" s="419">
        <v>870.66539</v>
      </c>
      <c r="Q27" s="419">
        <v>763.01612492999993</v>
      </c>
      <c r="R27" s="419">
        <v>573.90749173000006</v>
      </c>
      <c r="S27" s="43">
        <v>398.29426324000002</v>
      </c>
      <c r="T27" s="43">
        <v>345.08074653</v>
      </c>
      <c r="U27" s="43">
        <v>706.30409999999995</v>
      </c>
      <c r="V27" s="43">
        <v>609.75868986</v>
      </c>
      <c r="W27" s="43">
        <v>502</v>
      </c>
      <c r="X27" s="43">
        <v>415</v>
      </c>
      <c r="Y27" s="43">
        <v>230</v>
      </c>
      <c r="Z27" s="43">
        <v>138</v>
      </c>
      <c r="AA27" s="485" t="s">
        <v>78</v>
      </c>
      <c r="AB27" s="44">
        <v>122.477886</v>
      </c>
      <c r="AC27" s="44">
        <v>140.95571437999999</v>
      </c>
      <c r="AD27" s="44">
        <v>117.75948314</v>
      </c>
      <c r="AE27" s="494">
        <v>39.562251750000001</v>
      </c>
      <c r="AF27" s="494">
        <v>8.906244019999999</v>
      </c>
      <c r="AG27" s="1442">
        <v>7.1720757699999993</v>
      </c>
      <c r="AH27" s="1443">
        <v>4.6953007699999993</v>
      </c>
      <c r="AI27" s="1443">
        <v>4.6971757699999994</v>
      </c>
      <c r="AJ27" s="1444">
        <v>4.0313820199999997</v>
      </c>
      <c r="AK27" s="882">
        <v>4.0316007699999998</v>
      </c>
      <c r="AL27" s="882">
        <v>4.0404757699999996</v>
      </c>
      <c r="AM27" s="882">
        <v>0</v>
      </c>
      <c r="AN27" s="882">
        <v>12.009582999999999</v>
      </c>
      <c r="AO27" s="1102"/>
      <c r="AP27" s="1102"/>
      <c r="AQ27" s="1102"/>
      <c r="AR27" s="1102"/>
      <c r="AS27" s="1112"/>
      <c r="AT27" s="1112"/>
      <c r="AU27" s="1112"/>
      <c r="AV27" s="1112"/>
      <c r="AW27" s="1122"/>
      <c r="AX27" s="1122"/>
      <c r="AY27" s="1122"/>
      <c r="AZ27" s="1122"/>
      <c r="BA27" s="1131"/>
      <c r="BB27" s="1131"/>
      <c r="BC27" s="1131"/>
      <c r="BD27" s="1131"/>
      <c r="BE27" s="1140"/>
      <c r="BF27" s="1140"/>
      <c r="BG27" s="1140"/>
      <c r="BH27" s="1140"/>
      <c r="BJ27" s="62"/>
      <c r="BK27" s="998"/>
      <c r="BL27" s="998"/>
      <c r="BM27" s="998"/>
      <c r="BN27" s="998"/>
      <c r="BO27" s="998"/>
      <c r="BP27" s="998"/>
      <c r="BQ27" s="998"/>
      <c r="BR27" s="998"/>
      <c r="BS27" s="998"/>
      <c r="BT27" s="998"/>
      <c r="BU27" s="998"/>
      <c r="BV27" s="998"/>
      <c r="BW27" s="998"/>
      <c r="BX27" s="997"/>
      <c r="BY27" s="997"/>
      <c r="BZ27" s="997"/>
      <c r="CA27" s="997"/>
      <c r="CB27" s="997"/>
      <c r="CC27" s="997"/>
      <c r="CD27" s="997"/>
      <c r="CE27" s="997"/>
    </row>
    <row r="28" spans="1:83" ht="14.1" customHeight="1">
      <c r="A28" s="486" t="s">
        <v>79</v>
      </c>
      <c r="B28" s="419">
        <v>0</v>
      </c>
      <c r="C28" s="419">
        <v>0</v>
      </c>
      <c r="D28" s="419">
        <v>0</v>
      </c>
      <c r="E28" s="419">
        <v>0</v>
      </c>
      <c r="F28" s="419">
        <v>0</v>
      </c>
      <c r="G28" s="419">
        <v>0</v>
      </c>
      <c r="H28" s="419">
        <v>0</v>
      </c>
      <c r="I28" s="419">
        <v>0</v>
      </c>
      <c r="J28" s="419">
        <v>0</v>
      </c>
      <c r="K28" s="419">
        <v>0</v>
      </c>
      <c r="L28" s="419">
        <v>0</v>
      </c>
      <c r="M28" s="419">
        <v>1115.0999999999999</v>
      </c>
      <c r="N28" s="419">
        <v>1506.5</v>
      </c>
      <c r="O28" s="419">
        <v>1207.50479068</v>
      </c>
      <c r="P28" s="419">
        <v>870.66539</v>
      </c>
      <c r="Q28" s="419">
        <v>763.01612492999993</v>
      </c>
      <c r="R28" s="419">
        <v>573.90749173000006</v>
      </c>
      <c r="S28" s="43">
        <v>398.27393939999996</v>
      </c>
      <c r="T28" s="43">
        <v>345.08074653</v>
      </c>
      <c r="U28" s="43">
        <v>706.30409999999995</v>
      </c>
      <c r="V28" s="43">
        <v>609.75868986</v>
      </c>
      <c r="W28" s="43">
        <v>502</v>
      </c>
      <c r="X28" s="43">
        <v>415</v>
      </c>
      <c r="Y28" s="43">
        <v>0.92249999999999999</v>
      </c>
      <c r="Z28" s="43">
        <v>138</v>
      </c>
      <c r="AA28" s="486" t="s">
        <v>79</v>
      </c>
      <c r="AB28" s="44">
        <v>122.477886</v>
      </c>
      <c r="AC28" s="44">
        <v>140.95571437999999</v>
      </c>
      <c r="AD28" s="44">
        <v>117.75948314</v>
      </c>
      <c r="AE28" s="494">
        <v>39.562251750000001</v>
      </c>
      <c r="AF28" s="494">
        <v>8.906244019999999</v>
      </c>
      <c r="AG28" s="1442">
        <v>7.1720757699999993</v>
      </c>
      <c r="AH28" s="1443">
        <v>4.6953007699999993</v>
      </c>
      <c r="AI28" s="1443">
        <v>4.6971757699999994</v>
      </c>
      <c r="AJ28" s="1444">
        <v>4.0313820199999997</v>
      </c>
      <c r="AK28" s="882">
        <v>4.0316007699999998</v>
      </c>
      <c r="AL28" s="882">
        <v>4.0404757699999996</v>
      </c>
      <c r="AM28" s="882">
        <v>0</v>
      </c>
      <c r="AN28" s="882">
        <v>12.009582999999999</v>
      </c>
      <c r="AO28" s="1102"/>
      <c r="AP28" s="1102"/>
      <c r="AQ28" s="1102"/>
      <c r="AR28" s="1102"/>
      <c r="AS28" s="1112"/>
      <c r="AT28" s="1112"/>
      <c r="AU28" s="1112"/>
      <c r="AV28" s="1112"/>
      <c r="AW28" s="1122"/>
      <c r="AX28" s="1122"/>
      <c r="AY28" s="1122"/>
      <c r="AZ28" s="1122"/>
      <c r="BA28" s="1131"/>
      <c r="BB28" s="1131"/>
      <c r="BC28" s="1131"/>
      <c r="BD28" s="1131"/>
      <c r="BE28" s="1140"/>
      <c r="BF28" s="1140"/>
      <c r="BG28" s="1140"/>
      <c r="BH28" s="1140"/>
      <c r="BJ28" s="62"/>
      <c r="BK28" s="998"/>
      <c r="BL28" s="998"/>
      <c r="BM28" s="998"/>
      <c r="BN28" s="998"/>
      <c r="BO28" s="998"/>
      <c r="BP28" s="998"/>
      <c r="BQ28" s="998"/>
      <c r="BR28" s="998"/>
      <c r="BS28" s="998"/>
      <c r="BT28" s="998"/>
      <c r="BU28" s="998"/>
      <c r="BV28" s="998"/>
      <c r="BW28" s="998"/>
      <c r="BX28" s="997"/>
      <c r="BY28" s="997"/>
      <c r="BZ28" s="997"/>
      <c r="CA28" s="997"/>
      <c r="CB28" s="997"/>
      <c r="CC28" s="997"/>
      <c r="CD28" s="997"/>
      <c r="CE28" s="997"/>
    </row>
    <row r="29" spans="1:83" ht="14.1" customHeight="1">
      <c r="A29" s="486" t="s">
        <v>80</v>
      </c>
      <c r="B29" s="419">
        <v>0</v>
      </c>
      <c r="C29" s="419">
        <v>0</v>
      </c>
      <c r="D29" s="419">
        <v>0</v>
      </c>
      <c r="E29" s="419">
        <v>0</v>
      </c>
      <c r="F29" s="419">
        <v>0</v>
      </c>
      <c r="G29" s="419">
        <v>0</v>
      </c>
      <c r="H29" s="419">
        <v>0</v>
      </c>
      <c r="I29" s="419">
        <v>0</v>
      </c>
      <c r="J29" s="419">
        <v>0</v>
      </c>
      <c r="K29" s="419">
        <v>0</v>
      </c>
      <c r="L29" s="419">
        <v>0</v>
      </c>
      <c r="M29" s="419" t="s">
        <v>50</v>
      </c>
      <c r="N29" s="419" t="s">
        <v>50</v>
      </c>
      <c r="O29" s="419">
        <v>0</v>
      </c>
      <c r="P29" s="419">
        <v>0</v>
      </c>
      <c r="Q29" s="419">
        <v>0</v>
      </c>
      <c r="R29" s="419">
        <v>0</v>
      </c>
      <c r="S29" s="43">
        <v>2.0323839999999999E-2</v>
      </c>
      <c r="T29" s="43">
        <v>0</v>
      </c>
      <c r="U29" s="43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86" t="s">
        <v>80</v>
      </c>
      <c r="AB29" s="44">
        <v>122.477886</v>
      </c>
      <c r="AC29" s="44">
        <v>140.95571437999999</v>
      </c>
      <c r="AD29" s="44">
        <v>115.76348913</v>
      </c>
      <c r="AE29" s="494">
        <v>39.562251750000001</v>
      </c>
      <c r="AF29" s="494">
        <v>8.906244019999999</v>
      </c>
      <c r="AG29" s="1442">
        <v>7.1720757699999993</v>
      </c>
      <c r="AH29" s="1443">
        <v>4.6953007699999993</v>
      </c>
      <c r="AI29" s="1443">
        <v>4.6971757699999994</v>
      </c>
      <c r="AJ29" s="1444">
        <v>4.0313820199999997</v>
      </c>
      <c r="AK29" s="882">
        <v>4.0316007699999998</v>
      </c>
      <c r="AL29" s="882">
        <v>4.0404757699999996</v>
      </c>
      <c r="AM29" s="882">
        <v>0</v>
      </c>
      <c r="AN29" s="882">
        <v>0</v>
      </c>
      <c r="AO29" s="1102"/>
      <c r="AP29" s="1102"/>
      <c r="AQ29" s="1102"/>
      <c r="AR29" s="1102"/>
      <c r="AS29" s="1112"/>
      <c r="AT29" s="1112"/>
      <c r="AU29" s="1112"/>
      <c r="AV29" s="1112"/>
      <c r="AW29" s="1122"/>
      <c r="AX29" s="1122"/>
      <c r="AY29" s="1122"/>
      <c r="AZ29" s="1122"/>
      <c r="BA29" s="1131"/>
      <c r="BB29" s="1131"/>
      <c r="BC29" s="1131"/>
      <c r="BD29" s="1131"/>
      <c r="BE29" s="1140"/>
      <c r="BF29" s="1140"/>
      <c r="BG29" s="1140"/>
      <c r="BH29" s="1140"/>
      <c r="BJ29" s="62"/>
      <c r="BK29" s="998"/>
      <c r="BL29" s="998"/>
      <c r="BM29" s="998"/>
      <c r="BN29" s="998"/>
      <c r="BO29" s="998"/>
      <c r="BP29" s="998"/>
      <c r="BQ29" s="998"/>
      <c r="BR29" s="998"/>
      <c r="BS29" s="998"/>
      <c r="BT29" s="998"/>
      <c r="BU29" s="998"/>
      <c r="BV29" s="998"/>
      <c r="BW29" s="998"/>
      <c r="BX29" s="997"/>
      <c r="BY29" s="997"/>
      <c r="BZ29" s="997"/>
      <c r="CA29" s="997"/>
      <c r="CB29" s="997"/>
      <c r="CC29" s="997"/>
      <c r="CD29" s="997"/>
      <c r="CE29" s="997"/>
    </row>
    <row r="30" spans="1:83" ht="14.1" customHeight="1">
      <c r="A30" s="486" t="s">
        <v>81</v>
      </c>
      <c r="B30" s="419">
        <v>0</v>
      </c>
      <c r="C30" s="419">
        <v>0</v>
      </c>
      <c r="D30" s="419">
        <v>0</v>
      </c>
      <c r="E30" s="419">
        <v>0</v>
      </c>
      <c r="F30" s="419">
        <v>0</v>
      </c>
      <c r="G30" s="419">
        <v>0</v>
      </c>
      <c r="H30" s="419">
        <v>0</v>
      </c>
      <c r="I30" s="419">
        <v>0</v>
      </c>
      <c r="J30" s="419">
        <v>0</v>
      </c>
      <c r="K30" s="419">
        <v>0</v>
      </c>
      <c r="L30" s="419">
        <v>0</v>
      </c>
      <c r="M30" s="419" t="s">
        <v>50</v>
      </c>
      <c r="N30" s="419" t="s">
        <v>50</v>
      </c>
      <c r="O30" s="419">
        <v>0</v>
      </c>
      <c r="P30" s="419">
        <v>0</v>
      </c>
      <c r="Q30" s="419">
        <v>0</v>
      </c>
      <c r="R30" s="419">
        <v>0</v>
      </c>
      <c r="S30" s="43">
        <v>6.0045718397461201E-14</v>
      </c>
      <c r="T30" s="43">
        <v>0</v>
      </c>
      <c r="U30" s="43">
        <v>0</v>
      </c>
      <c r="V30" s="46">
        <v>0</v>
      </c>
      <c r="W30" s="46">
        <v>0</v>
      </c>
      <c r="X30" s="46">
        <v>0</v>
      </c>
      <c r="Y30" s="46">
        <v>229.07749999999999</v>
      </c>
      <c r="Z30" s="46">
        <v>0</v>
      </c>
      <c r="AA30" s="486" t="s">
        <v>81</v>
      </c>
      <c r="AB30" s="46"/>
      <c r="AC30" s="44">
        <v>0</v>
      </c>
      <c r="AD30" s="44">
        <v>1.99599401</v>
      </c>
      <c r="AE30" s="494">
        <v>0</v>
      </c>
      <c r="AF30" s="494">
        <v>0</v>
      </c>
      <c r="AG30" s="1442">
        <v>0</v>
      </c>
      <c r="AH30" s="1443">
        <v>0</v>
      </c>
      <c r="AI30" s="1443">
        <v>0</v>
      </c>
      <c r="AJ30" s="1444">
        <v>0</v>
      </c>
      <c r="AK30" s="882">
        <v>0</v>
      </c>
      <c r="AL30" s="882">
        <v>0</v>
      </c>
      <c r="AM30" s="882">
        <v>0</v>
      </c>
      <c r="AN30" s="882">
        <v>12.009582999999999</v>
      </c>
      <c r="AO30" s="1102"/>
      <c r="AP30" s="1102"/>
      <c r="AQ30" s="1102"/>
      <c r="AR30" s="1102"/>
      <c r="AS30" s="1112"/>
      <c r="AT30" s="1112"/>
      <c r="AU30" s="1112"/>
      <c r="AV30" s="1112"/>
      <c r="AW30" s="1122"/>
      <c r="AX30" s="1122"/>
      <c r="AY30" s="1122"/>
      <c r="AZ30" s="1122"/>
      <c r="BA30" s="1131"/>
      <c r="BB30" s="1131"/>
      <c r="BC30" s="1131"/>
      <c r="BD30" s="1131"/>
      <c r="BE30" s="1140"/>
      <c r="BF30" s="1140"/>
      <c r="BG30" s="1140"/>
      <c r="BH30" s="1140"/>
      <c r="BJ30" s="62"/>
      <c r="BK30" s="998"/>
      <c r="BL30" s="998"/>
      <c r="BM30" s="998"/>
      <c r="BN30" s="998"/>
      <c r="BO30" s="998"/>
      <c r="BP30" s="998"/>
      <c r="BQ30" s="998"/>
      <c r="BR30" s="998"/>
      <c r="BS30" s="998"/>
      <c r="BT30" s="998"/>
      <c r="BU30" s="998"/>
      <c r="BV30" s="998"/>
      <c r="BW30" s="998"/>
      <c r="BX30" s="997"/>
      <c r="BY30" s="997"/>
      <c r="BZ30" s="997"/>
      <c r="CA30" s="997"/>
      <c r="CB30" s="997"/>
      <c r="CC30" s="997"/>
      <c r="CD30" s="997"/>
      <c r="CE30" s="997"/>
    </row>
    <row r="31" spans="1:83" ht="14.1" customHeight="1">
      <c r="A31" s="485" t="s">
        <v>82</v>
      </c>
      <c r="B31" s="419">
        <v>1113.7</v>
      </c>
      <c r="C31" s="419">
        <v>936</v>
      </c>
      <c r="D31" s="419">
        <v>3894</v>
      </c>
      <c r="E31" s="419">
        <v>4334.3999999999996</v>
      </c>
      <c r="F31" s="419">
        <v>3724.4</v>
      </c>
      <c r="G31" s="419">
        <v>4518.3</v>
      </c>
      <c r="H31" s="419">
        <v>3431.7</v>
      </c>
      <c r="I31" s="419">
        <v>3810.7</v>
      </c>
      <c r="J31" s="419">
        <v>4483.4000000000005</v>
      </c>
      <c r="K31" s="419">
        <v>23977.1</v>
      </c>
      <c r="L31" s="419">
        <v>27538.300000000003</v>
      </c>
      <c r="M31" s="419">
        <v>33086.199999999997</v>
      </c>
      <c r="N31" s="419">
        <v>35307.699999999997</v>
      </c>
      <c r="O31" s="419">
        <v>27624.379000000001</v>
      </c>
      <c r="P31" s="419">
        <v>29636.284</v>
      </c>
      <c r="Q31" s="419">
        <v>0</v>
      </c>
      <c r="R31" s="419">
        <v>0</v>
      </c>
      <c r="S31" s="43">
        <v>0</v>
      </c>
      <c r="T31" s="43">
        <v>0</v>
      </c>
      <c r="U31" s="43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85" t="s">
        <v>82</v>
      </c>
      <c r="AB31" s="44"/>
      <c r="AC31" s="44"/>
      <c r="AD31" s="44"/>
      <c r="AE31" s="494"/>
      <c r="AF31" s="494"/>
      <c r="AG31" s="1442"/>
      <c r="AH31" s="1443"/>
      <c r="AI31" s="1443"/>
      <c r="AJ31" s="1444"/>
      <c r="AK31" s="882"/>
      <c r="AL31" s="882"/>
      <c r="AM31" s="882"/>
      <c r="AN31" s="882"/>
      <c r="AO31" s="1102"/>
      <c r="AP31" s="1102"/>
      <c r="AQ31" s="1102"/>
      <c r="AR31" s="1102"/>
      <c r="AS31" s="1112"/>
      <c r="AT31" s="1112"/>
      <c r="AU31" s="1112"/>
      <c r="AV31" s="1112"/>
      <c r="AW31" s="1122"/>
      <c r="AX31" s="1122"/>
      <c r="AY31" s="1122"/>
      <c r="AZ31" s="1122"/>
      <c r="BA31" s="1131"/>
      <c r="BB31" s="1131"/>
      <c r="BC31" s="1131"/>
      <c r="BD31" s="1131"/>
      <c r="BE31" s="1140"/>
      <c r="BF31" s="1140"/>
      <c r="BG31" s="1140"/>
      <c r="BH31" s="1140"/>
      <c r="BJ31" s="62"/>
      <c r="BK31" s="998"/>
      <c r="BL31" s="998"/>
      <c r="BM31" s="998"/>
      <c r="BN31" s="998"/>
      <c r="BO31" s="998"/>
      <c r="BP31" s="998"/>
      <c r="BQ31" s="998"/>
      <c r="BR31" s="998"/>
      <c r="BS31" s="998"/>
      <c r="BT31" s="998"/>
      <c r="BU31" s="998"/>
      <c r="BV31" s="998"/>
      <c r="BW31" s="998"/>
      <c r="BX31" s="997"/>
      <c r="BY31" s="997"/>
      <c r="BZ31" s="997"/>
      <c r="CA31" s="997"/>
      <c r="CB31" s="997"/>
      <c r="CC31" s="997"/>
      <c r="CD31" s="997"/>
      <c r="CE31" s="997"/>
    </row>
    <row r="32" spans="1:83" ht="14.1" customHeight="1">
      <c r="A32" s="485" t="s">
        <v>83</v>
      </c>
      <c r="B32" s="419">
        <v>1608.3</v>
      </c>
      <c r="C32" s="419">
        <v>1737.7</v>
      </c>
      <c r="D32" s="419">
        <v>1847.8</v>
      </c>
      <c r="E32" s="419">
        <v>1615.7</v>
      </c>
      <c r="F32" s="419">
        <v>1692.6000000000001</v>
      </c>
      <c r="G32" s="419">
        <v>1697.5</v>
      </c>
      <c r="H32" s="419">
        <v>1629.5</v>
      </c>
      <c r="I32" s="419">
        <v>1529.7</v>
      </c>
      <c r="J32" s="419">
        <v>12834.9</v>
      </c>
      <c r="K32" s="419">
        <v>21497.8</v>
      </c>
      <c r="L32" s="419">
        <v>20807.900000000001</v>
      </c>
      <c r="M32" s="419">
        <v>1077.4000000000001</v>
      </c>
      <c r="N32" s="419">
        <v>8973.9</v>
      </c>
      <c r="O32" s="419">
        <v>417.01996822000001</v>
      </c>
      <c r="P32" s="419">
        <v>24195.389351369999</v>
      </c>
      <c r="Q32" s="419">
        <v>1044.3283674199999</v>
      </c>
      <c r="R32" s="419">
        <v>2751.8196703600001</v>
      </c>
      <c r="S32" s="43">
        <v>2074.0509588499999</v>
      </c>
      <c r="T32" s="43">
        <v>1871.31499538</v>
      </c>
      <c r="U32" s="43">
        <v>1557.5756884500001</v>
      </c>
      <c r="V32" s="43">
        <v>0</v>
      </c>
      <c r="W32" s="43"/>
      <c r="X32" s="43">
        <v>0</v>
      </c>
      <c r="Y32" s="43">
        <v>0</v>
      </c>
      <c r="Z32" s="43">
        <v>0</v>
      </c>
      <c r="AA32" s="485" t="s">
        <v>83</v>
      </c>
      <c r="AB32" s="44"/>
      <c r="AC32" s="44"/>
      <c r="AD32" s="44"/>
      <c r="AE32" s="494">
        <v>145822.85462505999</v>
      </c>
      <c r="AF32" s="494">
        <v>60051.472844410004</v>
      </c>
      <c r="AG32" s="1442">
        <v>128074.8099872</v>
      </c>
      <c r="AH32" s="1443">
        <v>238795.53803441001</v>
      </c>
      <c r="AI32" s="1443">
        <v>190560.75390173998</v>
      </c>
      <c r="AJ32" s="1444">
        <v>265628.52565589</v>
      </c>
      <c r="AK32" s="882">
        <v>59673.213942300004</v>
      </c>
      <c r="AL32" s="882">
        <v>38163.039773320001</v>
      </c>
      <c r="AM32" s="882">
        <v>39064.18471103</v>
      </c>
      <c r="AN32" s="882">
        <v>33081.50932859</v>
      </c>
      <c r="AO32" s="1103"/>
      <c r="AP32" s="1103"/>
      <c r="AQ32" s="1103"/>
      <c r="AR32" s="1103"/>
      <c r="AS32" s="1113"/>
      <c r="AT32" s="1113"/>
      <c r="AU32" s="1113"/>
      <c r="AV32" s="1113"/>
      <c r="AW32" s="1123"/>
      <c r="AX32" s="1123"/>
      <c r="AY32" s="1123"/>
      <c r="AZ32" s="1123"/>
      <c r="BA32" s="1132"/>
      <c r="BB32" s="1132"/>
      <c r="BC32" s="1132"/>
      <c r="BD32" s="1132"/>
      <c r="BE32" s="1141"/>
      <c r="BF32" s="1141"/>
      <c r="BG32" s="1141"/>
      <c r="BH32" s="1141"/>
      <c r="BJ32" s="1015"/>
      <c r="BK32" s="1096"/>
      <c r="BL32" s="1096"/>
      <c r="BM32" s="1096"/>
      <c r="BN32" s="1096"/>
      <c r="BO32" s="1096"/>
      <c r="BP32" s="1096"/>
      <c r="BQ32" s="1096"/>
      <c r="BR32" s="1096"/>
      <c r="BS32" s="1096"/>
      <c r="BT32" s="1096"/>
      <c r="BU32" s="1096"/>
      <c r="BV32" s="1096"/>
      <c r="BW32" s="1096"/>
      <c r="BX32" s="1097"/>
      <c r="BY32" s="1097"/>
      <c r="BZ32" s="1097"/>
      <c r="CA32" s="1097"/>
      <c r="CB32" s="1097"/>
      <c r="CC32" s="1097"/>
      <c r="CD32" s="1097"/>
      <c r="CE32" s="1097"/>
    </row>
    <row r="33" spans="1:83" ht="14.25">
      <c r="A33" s="485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3"/>
      <c r="T33" s="43"/>
      <c r="U33" s="43"/>
      <c r="V33" s="43"/>
      <c r="W33" s="43"/>
      <c r="X33" s="43"/>
      <c r="Y33" s="43"/>
      <c r="Z33" s="43"/>
      <c r="AA33" s="485" t="s">
        <v>994</v>
      </c>
      <c r="AB33" s="44"/>
      <c r="AC33" s="44"/>
      <c r="AD33" s="44"/>
      <c r="AE33" s="494"/>
      <c r="AF33" s="494"/>
      <c r="AG33" s="1442"/>
      <c r="AH33" s="1443"/>
      <c r="AI33" s="1443"/>
      <c r="AJ33" s="1444"/>
      <c r="AK33" s="882"/>
      <c r="AL33" s="882">
        <v>69093.55056458</v>
      </c>
      <c r="AM33" s="882">
        <v>393124.96220969001</v>
      </c>
      <c r="AN33" s="882">
        <v>2295.0101689600001</v>
      </c>
      <c r="AO33" s="1103"/>
      <c r="AP33" s="1103"/>
      <c r="AQ33" s="1103"/>
      <c r="AR33" s="1103"/>
      <c r="AS33" s="1113"/>
      <c r="AT33" s="1113"/>
      <c r="AU33" s="1113"/>
      <c r="AV33" s="1113"/>
      <c r="AW33" s="1123"/>
      <c r="AX33" s="1123"/>
      <c r="AY33" s="1123"/>
      <c r="AZ33" s="1123"/>
      <c r="BA33" s="1132"/>
      <c r="BB33" s="1132"/>
      <c r="BC33" s="1132"/>
      <c r="BD33" s="1132"/>
      <c r="BE33" s="1141"/>
      <c r="BF33" s="1141"/>
      <c r="BG33" s="1141"/>
      <c r="BH33" s="1141"/>
      <c r="BJ33" s="1015"/>
      <c r="BK33" s="1096"/>
      <c r="BL33" s="1096"/>
      <c r="BM33" s="1096"/>
      <c r="BN33" s="1096"/>
      <c r="BO33" s="1096"/>
      <c r="BP33" s="1096"/>
      <c r="BQ33" s="1096"/>
      <c r="BR33" s="1096"/>
      <c r="BS33" s="1096"/>
      <c r="BT33" s="1096"/>
      <c r="BU33" s="1096"/>
      <c r="BV33" s="1096"/>
      <c r="BW33" s="1096"/>
      <c r="BX33" s="1097"/>
      <c r="BY33" s="1097"/>
      <c r="BZ33" s="1097"/>
      <c r="CA33" s="1097"/>
      <c r="CB33" s="1097"/>
      <c r="CC33" s="1097"/>
      <c r="CD33" s="1097"/>
      <c r="CE33" s="1097"/>
    </row>
    <row r="34" spans="1:83" s="42" customFormat="1" ht="14.1" customHeight="1">
      <c r="A34" s="485" t="s">
        <v>84</v>
      </c>
      <c r="B34" s="419">
        <v>0</v>
      </c>
      <c r="C34" s="419">
        <v>0</v>
      </c>
      <c r="D34" s="419">
        <v>0</v>
      </c>
      <c r="E34" s="419">
        <v>0</v>
      </c>
      <c r="F34" s="419">
        <v>0</v>
      </c>
      <c r="G34" s="419">
        <v>0</v>
      </c>
      <c r="H34" s="419">
        <v>0</v>
      </c>
      <c r="I34" s="419">
        <v>0</v>
      </c>
      <c r="J34" s="419">
        <v>0</v>
      </c>
      <c r="K34" s="419">
        <v>0</v>
      </c>
      <c r="L34" s="419">
        <v>0</v>
      </c>
      <c r="M34" s="419">
        <v>0</v>
      </c>
      <c r="N34" s="419">
        <v>0</v>
      </c>
      <c r="O34" s="419">
        <v>50355.5</v>
      </c>
      <c r="P34" s="419">
        <v>69673.100000000006</v>
      </c>
      <c r="Q34" s="419">
        <v>60014.5</v>
      </c>
      <c r="R34" s="419">
        <v>102151.9</v>
      </c>
      <c r="S34" s="43">
        <v>144776.6</v>
      </c>
      <c r="T34" s="43">
        <v>788.1</v>
      </c>
      <c r="U34" s="43">
        <v>858.6</v>
      </c>
      <c r="V34" s="43"/>
      <c r="W34" s="43"/>
      <c r="X34" s="43">
        <v>8.6999999999999993</v>
      </c>
      <c r="Y34" s="43">
        <v>0</v>
      </c>
      <c r="Z34" s="43">
        <v>0</v>
      </c>
      <c r="AA34" s="485" t="s">
        <v>84</v>
      </c>
      <c r="AB34" s="44"/>
      <c r="AC34" s="44"/>
      <c r="AD34" s="44"/>
      <c r="AE34" s="494"/>
      <c r="AF34" s="494"/>
      <c r="AG34" s="1442"/>
      <c r="AH34" s="1443"/>
      <c r="AI34" s="1443"/>
      <c r="AJ34" s="1444"/>
      <c r="AK34" s="882"/>
      <c r="AL34" s="882"/>
      <c r="AM34" s="882"/>
      <c r="AN34" s="882"/>
      <c r="AO34" s="1102"/>
      <c r="AP34" s="1102"/>
      <c r="AQ34" s="1102"/>
      <c r="AR34" s="1102"/>
      <c r="AS34" s="1112"/>
      <c r="AT34" s="1111"/>
      <c r="AU34" s="1111"/>
      <c r="AV34" s="1111"/>
      <c r="AW34" s="1121"/>
      <c r="AX34" s="1121"/>
      <c r="AY34" s="1121"/>
      <c r="AZ34" s="1121"/>
      <c r="BA34" s="1130"/>
      <c r="BB34" s="1130"/>
      <c r="BC34" s="1130"/>
      <c r="BD34" s="1130"/>
      <c r="BE34" s="1139"/>
      <c r="BF34" s="1139"/>
      <c r="BG34" s="1139"/>
      <c r="BH34" s="1139"/>
      <c r="BJ34" s="62"/>
      <c r="BK34" s="998"/>
      <c r="BL34" s="998"/>
      <c r="BM34" s="998"/>
      <c r="BN34" s="998"/>
      <c r="BO34" s="998"/>
      <c r="BP34" s="998"/>
      <c r="BQ34" s="998"/>
      <c r="BR34" s="998"/>
      <c r="BS34" s="998"/>
      <c r="BT34" s="998"/>
      <c r="BU34" s="998"/>
      <c r="BV34" s="998"/>
      <c r="BW34" s="998"/>
      <c r="BX34" s="997"/>
      <c r="BY34" s="997"/>
      <c r="BZ34" s="997"/>
      <c r="CA34" s="997"/>
      <c r="CB34" s="997"/>
      <c r="CC34" s="997"/>
      <c r="CD34" s="997"/>
      <c r="CE34" s="997"/>
    </row>
    <row r="35" spans="1:83" s="42" customFormat="1" ht="14.1" customHeight="1">
      <c r="A35" s="484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3"/>
      <c r="T35" s="43"/>
      <c r="U35" s="43"/>
      <c r="V35" s="43"/>
      <c r="W35" s="43"/>
      <c r="X35" s="43"/>
      <c r="Y35" s="43"/>
      <c r="Z35" s="43"/>
      <c r="AA35" s="484"/>
      <c r="AB35" s="47"/>
      <c r="AC35" s="46"/>
      <c r="AD35" s="44"/>
      <c r="AE35" s="494"/>
      <c r="AF35" s="494"/>
      <c r="AG35" s="1442"/>
      <c r="AH35" s="1443"/>
      <c r="AI35" s="1443"/>
      <c r="AJ35" s="1444"/>
      <c r="AK35" s="882"/>
      <c r="AL35" s="882"/>
      <c r="AM35" s="882"/>
      <c r="AN35" s="882"/>
      <c r="AO35" s="1102"/>
      <c r="AP35" s="1102"/>
      <c r="AQ35" s="1102"/>
      <c r="AR35" s="1102"/>
      <c r="AS35" s="1112"/>
      <c r="AT35" s="1111"/>
      <c r="AU35" s="1111"/>
      <c r="AV35" s="1111"/>
      <c r="AW35" s="1121"/>
      <c r="AX35" s="1121"/>
      <c r="AY35" s="1121"/>
      <c r="AZ35" s="1121"/>
      <c r="BA35" s="1130"/>
      <c r="BB35" s="1130"/>
      <c r="BC35" s="1130"/>
      <c r="BD35" s="1130"/>
      <c r="BE35" s="1139"/>
      <c r="BF35" s="1139"/>
      <c r="BG35" s="1139"/>
      <c r="BH35" s="1139"/>
      <c r="BJ35" s="62"/>
      <c r="BK35" s="998"/>
      <c r="BL35" s="998"/>
      <c r="BM35" s="998"/>
      <c r="BN35" s="998"/>
      <c r="BO35" s="998"/>
      <c r="BP35" s="998"/>
      <c r="BQ35" s="998"/>
      <c r="BR35" s="998"/>
      <c r="BS35" s="998"/>
      <c r="BT35" s="998"/>
      <c r="BU35" s="998"/>
      <c r="BV35" s="998"/>
      <c r="BW35" s="998"/>
      <c r="BX35" s="997"/>
      <c r="BY35" s="997"/>
      <c r="BZ35" s="997"/>
      <c r="CA35" s="997"/>
      <c r="CB35" s="997"/>
      <c r="CC35" s="997"/>
      <c r="CD35" s="997"/>
      <c r="CE35" s="997"/>
    </row>
    <row r="36" spans="1:83" ht="14.1" customHeight="1">
      <c r="A36" s="482" t="s">
        <v>85</v>
      </c>
      <c r="B36" s="466">
        <v>0</v>
      </c>
      <c r="C36" s="466">
        <v>0</v>
      </c>
      <c r="D36" s="466">
        <v>0</v>
      </c>
      <c r="E36" s="466">
        <v>0</v>
      </c>
      <c r="F36" s="466">
        <v>0</v>
      </c>
      <c r="G36" s="466">
        <v>0</v>
      </c>
      <c r="H36" s="466">
        <v>0</v>
      </c>
      <c r="I36" s="466">
        <v>0</v>
      </c>
      <c r="J36" s="466">
        <v>0</v>
      </c>
      <c r="K36" s="466">
        <v>0</v>
      </c>
      <c r="L36" s="466">
        <v>0</v>
      </c>
      <c r="M36" s="466">
        <v>93.7</v>
      </c>
      <c r="N36" s="466">
        <v>11.8</v>
      </c>
      <c r="O36" s="466">
        <v>123.71221162000001</v>
      </c>
      <c r="P36" s="466">
        <v>24.748752870000001</v>
      </c>
      <c r="Q36" s="466">
        <v>2.35345205</v>
      </c>
      <c r="R36" s="466">
        <v>6.5</v>
      </c>
      <c r="S36" s="40">
        <v>6.5</v>
      </c>
      <c r="T36" s="40">
        <v>6.5</v>
      </c>
      <c r="U36" s="40">
        <v>6.5</v>
      </c>
      <c r="V36" s="465">
        <v>0</v>
      </c>
      <c r="W36" s="465">
        <v>0</v>
      </c>
      <c r="X36" s="465">
        <v>0</v>
      </c>
      <c r="Y36" s="465">
        <v>0</v>
      </c>
      <c r="Z36" s="465">
        <v>0</v>
      </c>
      <c r="AA36" s="482" t="s">
        <v>85</v>
      </c>
      <c r="AB36" s="465">
        <v>0</v>
      </c>
      <c r="AC36" s="465">
        <v>0</v>
      </c>
      <c r="AD36" s="41">
        <v>0</v>
      </c>
      <c r="AE36" s="280">
        <v>0</v>
      </c>
      <c r="AF36" s="280">
        <v>0</v>
      </c>
      <c r="AG36" s="1439">
        <v>0</v>
      </c>
      <c r="AH36" s="1440">
        <v>0</v>
      </c>
      <c r="AI36" s="1440">
        <v>0</v>
      </c>
      <c r="AJ36" s="1441">
        <v>0</v>
      </c>
      <c r="AK36" s="881">
        <v>0</v>
      </c>
      <c r="AL36" s="881">
        <v>0</v>
      </c>
      <c r="AM36" s="881">
        <v>0</v>
      </c>
      <c r="AN36" s="881">
        <v>0</v>
      </c>
      <c r="AO36" s="1101"/>
      <c r="AP36" s="1101"/>
      <c r="AQ36" s="1101"/>
      <c r="AR36" s="1101"/>
      <c r="AS36" s="1111"/>
      <c r="AT36" s="1112"/>
      <c r="AU36" s="1112"/>
      <c r="AV36" s="1112"/>
      <c r="AW36" s="1122"/>
      <c r="AX36" s="1122"/>
      <c r="AY36" s="1122"/>
      <c r="AZ36" s="1122"/>
      <c r="BA36" s="1131"/>
      <c r="BB36" s="1131"/>
      <c r="BC36" s="1131"/>
      <c r="BD36" s="1131"/>
      <c r="BE36" s="1140"/>
      <c r="BF36" s="1140"/>
      <c r="BG36" s="1140"/>
      <c r="BH36" s="1140"/>
      <c r="BJ36" s="1004"/>
      <c r="BK36" s="998"/>
      <c r="BL36" s="998"/>
      <c r="BM36" s="998"/>
      <c r="BN36" s="998"/>
      <c r="BO36" s="998"/>
      <c r="BP36" s="998"/>
      <c r="BQ36" s="998"/>
      <c r="BR36" s="998"/>
      <c r="BS36" s="998"/>
      <c r="BT36" s="998"/>
      <c r="BU36" s="998"/>
      <c r="BV36" s="998"/>
      <c r="BW36" s="998"/>
      <c r="BX36" s="997"/>
      <c r="BY36" s="997"/>
      <c r="BZ36" s="997"/>
      <c r="CA36" s="997"/>
      <c r="CB36" s="997"/>
      <c r="CC36" s="997"/>
      <c r="CD36" s="997"/>
      <c r="CE36" s="997"/>
    </row>
    <row r="37" spans="1:83" ht="14.1" customHeight="1">
      <c r="A37" s="485" t="s">
        <v>86</v>
      </c>
      <c r="B37" s="419">
        <v>0</v>
      </c>
      <c r="C37" s="419">
        <v>0</v>
      </c>
      <c r="D37" s="419">
        <v>0</v>
      </c>
      <c r="E37" s="419">
        <v>0</v>
      </c>
      <c r="F37" s="419">
        <v>0</v>
      </c>
      <c r="G37" s="419">
        <v>0</v>
      </c>
      <c r="H37" s="419">
        <v>0</v>
      </c>
      <c r="I37" s="419">
        <v>0</v>
      </c>
      <c r="J37" s="419">
        <v>0</v>
      </c>
      <c r="K37" s="419">
        <v>0</v>
      </c>
      <c r="L37" s="419">
        <v>0</v>
      </c>
      <c r="M37" s="419">
        <v>93.7</v>
      </c>
      <c r="N37" s="419">
        <v>11.8</v>
      </c>
      <c r="O37" s="419">
        <v>123.71221162000001</v>
      </c>
      <c r="P37" s="419">
        <v>24.748752870000001</v>
      </c>
      <c r="Q37" s="419">
        <v>2.35345205</v>
      </c>
      <c r="R37" s="419">
        <v>0</v>
      </c>
      <c r="S37" s="43">
        <v>0</v>
      </c>
      <c r="T37" s="43">
        <v>0</v>
      </c>
      <c r="U37" s="43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85" t="s">
        <v>86</v>
      </c>
      <c r="AB37" s="46">
        <v>0</v>
      </c>
      <c r="AC37" s="46">
        <v>0</v>
      </c>
      <c r="AD37" s="44">
        <v>0</v>
      </c>
      <c r="AE37" s="494">
        <v>0</v>
      </c>
      <c r="AF37" s="494">
        <v>0</v>
      </c>
      <c r="AG37" s="1442">
        <v>0</v>
      </c>
      <c r="AH37" s="1443">
        <v>0</v>
      </c>
      <c r="AI37" s="1443">
        <v>0</v>
      </c>
      <c r="AJ37" s="1444">
        <v>0</v>
      </c>
      <c r="AK37" s="882">
        <v>0</v>
      </c>
      <c r="AL37" s="882">
        <v>0</v>
      </c>
      <c r="AM37" s="882">
        <v>0</v>
      </c>
      <c r="AN37" s="882">
        <v>0</v>
      </c>
      <c r="AO37" s="1102"/>
      <c r="AP37" s="1102"/>
      <c r="AQ37" s="1102"/>
      <c r="AR37" s="1102"/>
      <c r="AS37" s="1112"/>
      <c r="AT37" s="1112"/>
      <c r="AU37" s="1112"/>
      <c r="AV37" s="1112"/>
      <c r="AW37" s="1122"/>
      <c r="AX37" s="1122"/>
      <c r="AY37" s="1122"/>
      <c r="AZ37" s="1122"/>
      <c r="BA37" s="1131"/>
      <c r="BB37" s="1131"/>
      <c r="BC37" s="1131"/>
      <c r="BD37" s="1131"/>
      <c r="BE37" s="1140"/>
      <c r="BF37" s="1140"/>
      <c r="BG37" s="1140"/>
      <c r="BH37" s="1140"/>
      <c r="BJ37" s="62"/>
      <c r="BK37" s="998"/>
      <c r="BL37" s="998"/>
      <c r="BM37" s="998"/>
      <c r="BN37" s="998"/>
      <c r="BO37" s="998"/>
      <c r="BP37" s="998"/>
      <c r="BQ37" s="998"/>
      <c r="BR37" s="998"/>
      <c r="BS37" s="998"/>
      <c r="BT37" s="998"/>
      <c r="BU37" s="998"/>
      <c r="BV37" s="998"/>
      <c r="BW37" s="998"/>
      <c r="BX37" s="997"/>
      <c r="BY37" s="997"/>
      <c r="BZ37" s="997"/>
      <c r="CA37" s="997"/>
      <c r="CB37" s="997"/>
      <c r="CC37" s="997"/>
      <c r="CD37" s="997"/>
      <c r="CE37" s="997"/>
    </row>
    <row r="38" spans="1:83" ht="14.1" customHeight="1">
      <c r="A38" s="485" t="s">
        <v>87</v>
      </c>
      <c r="B38" s="419">
        <v>0</v>
      </c>
      <c r="C38" s="419">
        <v>0</v>
      </c>
      <c r="D38" s="419">
        <v>0</v>
      </c>
      <c r="E38" s="419">
        <v>0</v>
      </c>
      <c r="F38" s="419">
        <v>0</v>
      </c>
      <c r="G38" s="419">
        <v>0</v>
      </c>
      <c r="H38" s="419">
        <v>0</v>
      </c>
      <c r="I38" s="419">
        <v>0</v>
      </c>
      <c r="J38" s="419">
        <v>0</v>
      </c>
      <c r="K38" s="419">
        <v>0</v>
      </c>
      <c r="L38" s="419">
        <v>0</v>
      </c>
      <c r="M38" s="419">
        <v>93.7</v>
      </c>
      <c r="N38" s="419">
        <v>11.8</v>
      </c>
      <c r="O38" s="419">
        <v>123.71221162000001</v>
      </c>
      <c r="P38" s="419">
        <v>24.748752870000001</v>
      </c>
      <c r="Q38" s="419">
        <v>2.35345205</v>
      </c>
      <c r="R38" s="419">
        <v>0</v>
      </c>
      <c r="S38" s="43">
        <v>0</v>
      </c>
      <c r="T38" s="43">
        <v>0</v>
      </c>
      <c r="U38" s="43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85" t="s">
        <v>87</v>
      </c>
      <c r="AB38" s="46">
        <v>0</v>
      </c>
      <c r="AC38" s="46">
        <v>0</v>
      </c>
      <c r="AD38" s="44">
        <v>0</v>
      </c>
      <c r="AE38" s="494">
        <v>0</v>
      </c>
      <c r="AF38" s="494">
        <v>0</v>
      </c>
      <c r="AG38" s="1442">
        <v>0</v>
      </c>
      <c r="AH38" s="1443">
        <v>0</v>
      </c>
      <c r="AI38" s="1443">
        <v>0</v>
      </c>
      <c r="AJ38" s="1444">
        <v>0</v>
      </c>
      <c r="AK38" s="882">
        <v>0</v>
      </c>
      <c r="AL38" s="882">
        <v>0</v>
      </c>
      <c r="AM38" s="882">
        <v>0</v>
      </c>
      <c r="AN38" s="882">
        <v>0</v>
      </c>
      <c r="AO38" s="1102"/>
      <c r="AP38" s="1102"/>
      <c r="AQ38" s="1102"/>
      <c r="AR38" s="1102"/>
      <c r="AS38" s="1112"/>
      <c r="AT38" s="1112"/>
      <c r="AU38" s="1112"/>
      <c r="AV38" s="1112"/>
      <c r="AW38" s="1122"/>
      <c r="AX38" s="1122"/>
      <c r="AY38" s="1122"/>
      <c r="AZ38" s="1122"/>
      <c r="BA38" s="1131"/>
      <c r="BB38" s="1131"/>
      <c r="BC38" s="1131"/>
      <c r="BD38" s="1131"/>
      <c r="BE38" s="1140"/>
      <c r="BF38" s="1140"/>
      <c r="BG38" s="1140"/>
      <c r="BH38" s="1140"/>
      <c r="BJ38" s="62"/>
      <c r="BK38" s="998"/>
      <c r="BL38" s="998"/>
      <c r="BM38" s="998"/>
      <c r="BN38" s="998"/>
      <c r="BO38" s="998"/>
      <c r="BP38" s="998"/>
      <c r="BQ38" s="998"/>
      <c r="BR38" s="998"/>
      <c r="BS38" s="998"/>
      <c r="BT38" s="998"/>
      <c r="BU38" s="998"/>
      <c r="BV38" s="998"/>
      <c r="BW38" s="998"/>
      <c r="BX38" s="997"/>
      <c r="BY38" s="997"/>
      <c r="BZ38" s="997"/>
      <c r="CA38" s="997"/>
      <c r="CB38" s="997"/>
      <c r="CC38" s="997"/>
      <c r="CD38" s="997"/>
      <c r="CE38" s="997"/>
    </row>
    <row r="39" spans="1:83" ht="14.1" customHeight="1">
      <c r="A39" s="485" t="s">
        <v>88</v>
      </c>
      <c r="B39" s="419">
        <v>0</v>
      </c>
      <c r="C39" s="419">
        <v>0</v>
      </c>
      <c r="D39" s="419">
        <v>0</v>
      </c>
      <c r="E39" s="419">
        <v>0</v>
      </c>
      <c r="F39" s="419">
        <v>0</v>
      </c>
      <c r="G39" s="419">
        <v>0</v>
      </c>
      <c r="H39" s="419">
        <v>0</v>
      </c>
      <c r="I39" s="419">
        <v>0</v>
      </c>
      <c r="J39" s="419">
        <v>0</v>
      </c>
      <c r="K39" s="419">
        <v>0</v>
      </c>
      <c r="L39" s="419">
        <v>0</v>
      </c>
      <c r="M39" s="419">
        <v>0.1</v>
      </c>
      <c r="N39" s="419" t="s">
        <v>50</v>
      </c>
      <c r="O39" s="419">
        <v>0</v>
      </c>
      <c r="P39" s="419">
        <v>0</v>
      </c>
      <c r="Q39" s="419">
        <v>0</v>
      </c>
      <c r="R39" s="419">
        <v>0</v>
      </c>
      <c r="S39" s="43">
        <v>0</v>
      </c>
      <c r="T39" s="43">
        <v>0</v>
      </c>
      <c r="U39" s="43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85" t="s">
        <v>88</v>
      </c>
      <c r="AB39" s="46"/>
      <c r="AC39" s="46"/>
      <c r="AD39" s="44"/>
      <c r="AE39" s="494"/>
      <c r="AF39" s="494"/>
      <c r="AG39" s="1442"/>
      <c r="AH39" s="1443"/>
      <c r="AI39" s="1443"/>
      <c r="AJ39" s="1444"/>
      <c r="AK39" s="882"/>
      <c r="AL39" s="882"/>
      <c r="AM39" s="882"/>
      <c r="AN39" s="882"/>
      <c r="AO39" s="1102"/>
      <c r="AP39" s="1102"/>
      <c r="AQ39" s="1102"/>
      <c r="AR39" s="1102"/>
      <c r="AS39" s="1112"/>
      <c r="AT39" s="1112"/>
      <c r="AU39" s="1112"/>
      <c r="AV39" s="1112"/>
      <c r="AW39" s="1122"/>
      <c r="AX39" s="1122"/>
      <c r="AY39" s="1122"/>
      <c r="AZ39" s="1122"/>
      <c r="BA39" s="1131"/>
      <c r="BB39" s="1131"/>
      <c r="BC39" s="1131"/>
      <c r="BD39" s="1131"/>
      <c r="BE39" s="1140"/>
      <c r="BF39" s="1140"/>
      <c r="BG39" s="1140"/>
      <c r="BH39" s="1140"/>
      <c r="BJ39" s="62"/>
      <c r="BK39" s="998"/>
      <c r="BL39" s="998"/>
      <c r="BM39" s="998"/>
      <c r="BN39" s="998"/>
      <c r="BO39" s="998"/>
      <c r="BP39" s="998"/>
      <c r="BQ39" s="998"/>
      <c r="BR39" s="998"/>
      <c r="BS39" s="998"/>
      <c r="BT39" s="998"/>
      <c r="BU39" s="998"/>
      <c r="BV39" s="998"/>
      <c r="BW39" s="998"/>
      <c r="BX39" s="997"/>
      <c r="BY39" s="997"/>
      <c r="BZ39" s="997"/>
      <c r="CA39" s="997"/>
      <c r="CB39" s="997"/>
      <c r="CC39" s="997"/>
      <c r="CD39" s="997"/>
      <c r="CE39" s="997"/>
    </row>
    <row r="40" spans="1:83" ht="14.1" customHeight="1">
      <c r="A40" s="485" t="s">
        <v>89</v>
      </c>
      <c r="B40" s="419">
        <v>0</v>
      </c>
      <c r="C40" s="419">
        <v>0</v>
      </c>
      <c r="D40" s="419">
        <v>0</v>
      </c>
      <c r="E40" s="419">
        <v>0</v>
      </c>
      <c r="F40" s="419">
        <v>0</v>
      </c>
      <c r="G40" s="419">
        <v>0</v>
      </c>
      <c r="H40" s="419">
        <v>0</v>
      </c>
      <c r="I40" s="419">
        <v>0</v>
      </c>
      <c r="J40" s="419">
        <v>0</v>
      </c>
      <c r="K40" s="419">
        <v>0</v>
      </c>
      <c r="L40" s="419">
        <v>0</v>
      </c>
      <c r="M40" s="419" t="s">
        <v>50</v>
      </c>
      <c r="N40" s="419" t="s">
        <v>50</v>
      </c>
      <c r="O40" s="419">
        <v>0</v>
      </c>
      <c r="P40" s="419">
        <v>0</v>
      </c>
      <c r="Q40" s="419">
        <v>0</v>
      </c>
      <c r="R40" s="419">
        <v>6.5</v>
      </c>
      <c r="S40" s="43">
        <v>6.5</v>
      </c>
      <c r="T40" s="43">
        <v>6.5</v>
      </c>
      <c r="U40" s="43">
        <v>6.5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85" t="s">
        <v>89</v>
      </c>
      <c r="AB40" s="46"/>
      <c r="AC40" s="46"/>
      <c r="AD40" s="44"/>
      <c r="AE40" s="494"/>
      <c r="AF40" s="494"/>
      <c r="AG40" s="1442"/>
      <c r="AH40" s="1443"/>
      <c r="AI40" s="1443"/>
      <c r="AJ40" s="1444"/>
      <c r="AK40" s="882"/>
      <c r="AL40" s="882"/>
      <c r="AM40" s="882"/>
      <c r="AN40" s="882"/>
      <c r="AO40" s="1102"/>
      <c r="AP40" s="1102"/>
      <c r="AQ40" s="1102"/>
      <c r="AR40" s="1102"/>
      <c r="AS40" s="1112"/>
      <c r="AT40" s="1112"/>
      <c r="AU40" s="1112"/>
      <c r="AV40" s="1112"/>
      <c r="AW40" s="1122"/>
      <c r="AX40" s="1122"/>
      <c r="AY40" s="1122"/>
      <c r="AZ40" s="1122"/>
      <c r="BA40" s="1131"/>
      <c r="BB40" s="1131"/>
      <c r="BC40" s="1131"/>
      <c r="BD40" s="1131"/>
      <c r="BE40" s="1140"/>
      <c r="BF40" s="1140"/>
      <c r="BG40" s="1140"/>
      <c r="BH40" s="1140"/>
      <c r="BJ40" s="62"/>
      <c r="BK40" s="998"/>
      <c r="BL40" s="998"/>
      <c r="BM40" s="998"/>
      <c r="BN40" s="998"/>
      <c r="BO40" s="998"/>
      <c r="BP40" s="998"/>
      <c r="BQ40" s="998"/>
      <c r="BR40" s="998"/>
      <c r="BS40" s="998"/>
      <c r="BT40" s="998"/>
      <c r="BU40" s="998"/>
      <c r="BV40" s="998"/>
      <c r="BW40" s="998"/>
      <c r="BX40" s="997"/>
      <c r="BY40" s="997"/>
      <c r="BZ40" s="997"/>
      <c r="CA40" s="997"/>
      <c r="CB40" s="997"/>
      <c r="CC40" s="997"/>
      <c r="CD40" s="997"/>
      <c r="CE40" s="997"/>
    </row>
    <row r="41" spans="1:83" s="42" customFormat="1" ht="14.1" customHeight="1">
      <c r="A41" s="484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3"/>
      <c r="T41" s="43"/>
      <c r="U41" s="43"/>
      <c r="V41" s="43"/>
      <c r="W41" s="43"/>
      <c r="X41" s="43"/>
      <c r="Y41" s="43"/>
      <c r="Z41" s="43"/>
      <c r="AA41" s="484"/>
      <c r="AB41" s="47"/>
      <c r="AC41" s="44"/>
      <c r="AD41" s="44"/>
      <c r="AE41" s="494"/>
      <c r="AF41" s="494"/>
      <c r="AG41" s="1442"/>
      <c r="AH41" s="1443"/>
      <c r="AI41" s="1443"/>
      <c r="AJ41" s="1444"/>
      <c r="AK41" s="882"/>
      <c r="AL41" s="882"/>
      <c r="AM41" s="882"/>
      <c r="AN41" s="882"/>
      <c r="AO41" s="1102"/>
      <c r="AP41" s="1102"/>
      <c r="AQ41" s="1102"/>
      <c r="AR41" s="1102"/>
      <c r="AS41" s="1112"/>
      <c r="AT41" s="1111"/>
      <c r="AU41" s="1111"/>
      <c r="AV41" s="1111"/>
      <c r="AW41" s="1121"/>
      <c r="AX41" s="1121"/>
      <c r="AY41" s="1121"/>
      <c r="AZ41" s="1121"/>
      <c r="BA41" s="1130"/>
      <c r="BB41" s="1130"/>
      <c r="BC41" s="1130"/>
      <c r="BD41" s="1130"/>
      <c r="BE41" s="1139"/>
      <c r="BF41" s="1139"/>
      <c r="BG41" s="1139"/>
      <c r="BH41" s="1139"/>
      <c r="BJ41" s="62"/>
      <c r="BK41" s="998"/>
      <c r="BL41" s="998"/>
      <c r="BM41" s="998"/>
      <c r="BN41" s="998"/>
      <c r="BO41" s="998"/>
      <c r="BP41" s="998"/>
      <c r="BQ41" s="998"/>
      <c r="BR41" s="998"/>
      <c r="BS41" s="998"/>
      <c r="BT41" s="998"/>
      <c r="BU41" s="998"/>
      <c r="BV41" s="998"/>
      <c r="BW41" s="998"/>
      <c r="BX41" s="997"/>
      <c r="BY41" s="997"/>
      <c r="BZ41" s="997"/>
      <c r="CA41" s="997"/>
      <c r="CB41" s="997"/>
      <c r="CC41" s="997"/>
      <c r="CD41" s="997"/>
      <c r="CE41" s="997"/>
    </row>
    <row r="42" spans="1:83" ht="14.1" customHeight="1">
      <c r="A42" s="482" t="s">
        <v>90</v>
      </c>
      <c r="B42" s="466">
        <v>0</v>
      </c>
      <c r="C42" s="466">
        <v>0</v>
      </c>
      <c r="D42" s="466">
        <v>0</v>
      </c>
      <c r="E42" s="466">
        <v>0</v>
      </c>
      <c r="F42" s="466">
        <v>0</v>
      </c>
      <c r="G42" s="466">
        <v>0</v>
      </c>
      <c r="H42" s="466">
        <v>0</v>
      </c>
      <c r="I42" s="466">
        <v>0</v>
      </c>
      <c r="J42" s="466">
        <v>0</v>
      </c>
      <c r="K42" s="466">
        <v>0</v>
      </c>
      <c r="L42" s="466">
        <v>0</v>
      </c>
      <c r="M42" s="466">
        <v>2347.4</v>
      </c>
      <c r="N42" s="466">
        <v>2746.8</v>
      </c>
      <c r="O42" s="466">
        <v>3655.3602534899996</v>
      </c>
      <c r="P42" s="466">
        <v>3479.5551119699999</v>
      </c>
      <c r="Q42" s="466">
        <v>1524.53203813</v>
      </c>
      <c r="R42" s="466">
        <v>1453.0368814799999</v>
      </c>
      <c r="S42" s="40">
        <v>926.13230481000005</v>
      </c>
      <c r="T42" s="40">
        <v>692.29475379999997</v>
      </c>
      <c r="U42" s="40">
        <v>951.03533031999996</v>
      </c>
      <c r="V42" s="40">
        <v>1080.0513805800001</v>
      </c>
      <c r="W42" s="40">
        <v>164.2999999999999</v>
      </c>
      <c r="X42" s="40">
        <v>212</v>
      </c>
      <c r="Y42" s="40">
        <v>1930.8</v>
      </c>
      <c r="Z42" s="40">
        <v>2449.4</v>
      </c>
      <c r="AA42" s="482" t="s">
        <v>90</v>
      </c>
      <c r="AB42" s="41">
        <v>13249.363450000001</v>
      </c>
      <c r="AC42" s="41">
        <v>0</v>
      </c>
      <c r="AD42" s="41">
        <v>0</v>
      </c>
      <c r="AE42" s="280">
        <v>13249.363449780001</v>
      </c>
      <c r="AF42" s="280">
        <v>0</v>
      </c>
      <c r="AG42" s="1439">
        <v>0</v>
      </c>
      <c r="AH42" s="1440">
        <v>0</v>
      </c>
      <c r="AI42" s="1440">
        <v>0</v>
      </c>
      <c r="AJ42" s="1441">
        <v>0</v>
      </c>
      <c r="AK42" s="881">
        <v>0</v>
      </c>
      <c r="AL42" s="881">
        <v>0</v>
      </c>
      <c r="AM42" s="881">
        <v>0</v>
      </c>
      <c r="AN42" s="881">
        <v>0</v>
      </c>
      <c r="AO42" s="1101"/>
      <c r="AP42" s="1101"/>
      <c r="AQ42" s="1101"/>
      <c r="AR42" s="1101"/>
      <c r="AS42" s="1111"/>
      <c r="AT42" s="1112"/>
      <c r="AU42" s="1112"/>
      <c r="AV42" s="1112"/>
      <c r="AW42" s="1122"/>
      <c r="AX42" s="1122"/>
      <c r="AY42" s="1122"/>
      <c r="AZ42" s="1122"/>
      <c r="BA42" s="1131"/>
      <c r="BB42" s="1131"/>
      <c r="BC42" s="1131"/>
      <c r="BD42" s="1131"/>
      <c r="BE42" s="1140"/>
      <c r="BF42" s="1140"/>
      <c r="BG42" s="1140"/>
      <c r="BH42" s="1140"/>
      <c r="BJ42" s="1004"/>
      <c r="BK42" s="998"/>
      <c r="BL42" s="998"/>
      <c r="BM42" s="998"/>
      <c r="BN42" s="998"/>
      <c r="BO42" s="998"/>
      <c r="BP42" s="998"/>
      <c r="BQ42" s="998"/>
      <c r="BR42" s="998"/>
      <c r="BS42" s="998"/>
      <c r="BT42" s="998"/>
      <c r="BU42" s="998"/>
      <c r="BV42" s="998"/>
      <c r="BW42" s="998"/>
      <c r="BX42" s="997"/>
      <c r="BY42" s="997"/>
      <c r="BZ42" s="997"/>
      <c r="CA42" s="997"/>
      <c r="CB42" s="997"/>
      <c r="CC42" s="997"/>
      <c r="CD42" s="997"/>
      <c r="CE42" s="997"/>
    </row>
    <row r="43" spans="1:83" ht="14.1" customHeight="1">
      <c r="A43" s="485" t="s">
        <v>91</v>
      </c>
      <c r="B43" s="419">
        <v>0</v>
      </c>
      <c r="C43" s="419">
        <v>0</v>
      </c>
      <c r="D43" s="419">
        <v>0</v>
      </c>
      <c r="E43" s="419">
        <v>0</v>
      </c>
      <c r="F43" s="419">
        <v>0</v>
      </c>
      <c r="G43" s="419">
        <v>0</v>
      </c>
      <c r="H43" s="419">
        <v>0</v>
      </c>
      <c r="I43" s="419">
        <v>0</v>
      </c>
      <c r="J43" s="419">
        <v>0</v>
      </c>
      <c r="K43" s="419">
        <v>0</v>
      </c>
      <c r="L43" s="419">
        <v>0</v>
      </c>
      <c r="M43" s="419">
        <v>2034.6</v>
      </c>
      <c r="N43" s="419">
        <v>1980.6</v>
      </c>
      <c r="O43" s="419">
        <v>2323.2602534899997</v>
      </c>
      <c r="P43" s="419">
        <v>3208.5551119699999</v>
      </c>
      <c r="Q43" s="419">
        <v>952.33203813</v>
      </c>
      <c r="R43" s="419">
        <v>942.33688147999999</v>
      </c>
      <c r="S43" s="43">
        <v>325.03230480999997</v>
      </c>
      <c r="T43" s="43">
        <v>230.7947538</v>
      </c>
      <c r="U43" s="43">
        <v>170.63533031999998</v>
      </c>
      <c r="V43" s="43">
        <v>175.95138058000003</v>
      </c>
      <c r="W43" s="43">
        <v>84.099999999999909</v>
      </c>
      <c r="X43" s="43">
        <v>162.9</v>
      </c>
      <c r="Y43" s="43">
        <v>1930.8</v>
      </c>
      <c r="Z43" s="43">
        <v>2449.4</v>
      </c>
      <c r="AA43" s="485" t="s">
        <v>91</v>
      </c>
      <c r="AB43" s="44">
        <v>13249.363450000001</v>
      </c>
      <c r="AC43" s="44">
        <v>0</v>
      </c>
      <c r="AD43" s="44">
        <v>0</v>
      </c>
      <c r="AE43" s="494">
        <v>0</v>
      </c>
      <c r="AF43" s="494">
        <v>0</v>
      </c>
      <c r="AG43" s="1442">
        <v>0</v>
      </c>
      <c r="AH43" s="1443">
        <v>0</v>
      </c>
      <c r="AI43" s="1443">
        <v>0</v>
      </c>
      <c r="AJ43" s="1444">
        <v>0</v>
      </c>
      <c r="AK43" s="882">
        <v>0</v>
      </c>
      <c r="AL43" s="882">
        <v>0</v>
      </c>
      <c r="AM43" s="882">
        <v>0</v>
      </c>
      <c r="AN43" s="882">
        <v>0</v>
      </c>
      <c r="AO43" s="1102"/>
      <c r="AP43" s="1102"/>
      <c r="AQ43" s="1102"/>
      <c r="AR43" s="1102"/>
      <c r="AS43" s="1112"/>
      <c r="AT43" s="1112"/>
      <c r="AU43" s="1112"/>
      <c r="AV43" s="1112"/>
      <c r="AW43" s="1122"/>
      <c r="AX43" s="1122"/>
      <c r="AY43" s="1122"/>
      <c r="AZ43" s="1122"/>
      <c r="BA43" s="1131"/>
      <c r="BB43" s="1131"/>
      <c r="BC43" s="1131"/>
      <c r="BD43" s="1131"/>
      <c r="BE43" s="1140"/>
      <c r="BF43" s="1140"/>
      <c r="BG43" s="1140"/>
      <c r="BH43" s="1140"/>
      <c r="BJ43" s="62"/>
      <c r="BK43" s="998"/>
      <c r="BL43" s="998"/>
      <c r="BM43" s="998"/>
      <c r="BN43" s="998"/>
      <c r="BO43" s="998"/>
      <c r="BP43" s="998"/>
      <c r="BQ43" s="998"/>
      <c r="BR43" s="998"/>
      <c r="BS43" s="998"/>
      <c r="BT43" s="998"/>
      <c r="BU43" s="998"/>
      <c r="BV43" s="998"/>
      <c r="BW43" s="998"/>
      <c r="BX43" s="997"/>
      <c r="BY43" s="997"/>
      <c r="BZ43" s="997"/>
      <c r="CA43" s="997"/>
      <c r="CB43" s="997"/>
      <c r="CC43" s="997"/>
      <c r="CD43" s="997"/>
      <c r="CE43" s="997"/>
    </row>
    <row r="44" spans="1:83" ht="14.1" customHeight="1">
      <c r="A44" s="486" t="s">
        <v>92</v>
      </c>
      <c r="B44" s="419">
        <v>0</v>
      </c>
      <c r="C44" s="419">
        <v>0</v>
      </c>
      <c r="D44" s="419">
        <v>0</v>
      </c>
      <c r="E44" s="419">
        <v>0</v>
      </c>
      <c r="F44" s="419">
        <v>0</v>
      </c>
      <c r="G44" s="419">
        <v>0</v>
      </c>
      <c r="H44" s="419">
        <v>0</v>
      </c>
      <c r="I44" s="419">
        <v>0</v>
      </c>
      <c r="J44" s="419">
        <v>0</v>
      </c>
      <c r="K44" s="419">
        <v>0</v>
      </c>
      <c r="L44" s="419">
        <v>0</v>
      </c>
      <c r="M44" s="419">
        <v>2029.6</v>
      </c>
      <c r="N44" s="419">
        <v>1972.8</v>
      </c>
      <c r="O44" s="419">
        <v>2312.7767889699999</v>
      </c>
      <c r="P44" s="419">
        <v>3182.35739827</v>
      </c>
      <c r="Q44" s="419">
        <v>945.50149939999994</v>
      </c>
      <c r="R44" s="419">
        <v>937.05105886000001</v>
      </c>
      <c r="S44" s="43">
        <v>321.23018757</v>
      </c>
      <c r="T44" s="43">
        <v>222.57311794999998</v>
      </c>
      <c r="U44" s="43">
        <v>160.24248822999999</v>
      </c>
      <c r="V44" s="43">
        <v>160.41582311000002</v>
      </c>
      <c r="W44" s="43">
        <v>84.099999999999909</v>
      </c>
      <c r="X44" s="43">
        <v>162.9</v>
      </c>
      <c r="Y44" s="43">
        <v>1930.8</v>
      </c>
      <c r="Z44" s="43">
        <v>2449.4</v>
      </c>
      <c r="AA44" s="486" t="s">
        <v>92</v>
      </c>
      <c r="AB44" s="44">
        <v>13249.363450000001</v>
      </c>
      <c r="AC44" s="44">
        <v>0</v>
      </c>
      <c r="AD44" s="44">
        <v>0</v>
      </c>
      <c r="AE44" s="494">
        <v>0</v>
      </c>
      <c r="AF44" s="494">
        <v>0</v>
      </c>
      <c r="AG44" s="1442">
        <v>0</v>
      </c>
      <c r="AH44" s="1443">
        <v>0</v>
      </c>
      <c r="AI44" s="1443">
        <v>0</v>
      </c>
      <c r="AJ44" s="1444">
        <v>0</v>
      </c>
      <c r="AK44" s="882">
        <v>0</v>
      </c>
      <c r="AL44" s="882">
        <v>0</v>
      </c>
      <c r="AM44" s="882">
        <v>0</v>
      </c>
      <c r="AN44" s="882">
        <v>0</v>
      </c>
      <c r="AO44" s="1102"/>
      <c r="AP44" s="1102"/>
      <c r="AQ44" s="1102"/>
      <c r="AR44" s="1102"/>
      <c r="AS44" s="1112"/>
      <c r="AT44" s="1112"/>
      <c r="AU44" s="1112"/>
      <c r="AV44" s="1112"/>
      <c r="AW44" s="1122"/>
      <c r="AX44" s="1122"/>
      <c r="AY44" s="1122"/>
      <c r="AZ44" s="1122"/>
      <c r="BA44" s="1131"/>
      <c r="BB44" s="1131"/>
      <c r="BC44" s="1131"/>
      <c r="BD44" s="1131"/>
      <c r="BE44" s="1140"/>
      <c r="BF44" s="1140"/>
      <c r="BG44" s="1140"/>
      <c r="BH44" s="1140"/>
      <c r="BJ44" s="62"/>
      <c r="BK44" s="998"/>
      <c r="BL44" s="998"/>
      <c r="BM44" s="998"/>
      <c r="BN44" s="998"/>
      <c r="BO44" s="998"/>
      <c r="BP44" s="998"/>
      <c r="BQ44" s="998"/>
      <c r="BR44" s="998"/>
      <c r="BS44" s="998"/>
      <c r="BT44" s="998"/>
      <c r="BU44" s="998"/>
      <c r="BV44" s="998"/>
      <c r="BW44" s="998"/>
      <c r="BX44" s="997"/>
      <c r="BY44" s="997"/>
      <c r="BZ44" s="997"/>
      <c r="CA44" s="997"/>
      <c r="CB44" s="997"/>
      <c r="CC44" s="997"/>
      <c r="CD44" s="997"/>
      <c r="CE44" s="997"/>
    </row>
    <row r="45" spans="1:83" ht="14.1" customHeight="1">
      <c r="A45" s="486" t="s">
        <v>93</v>
      </c>
      <c r="B45" s="419">
        <v>0</v>
      </c>
      <c r="C45" s="419">
        <v>0</v>
      </c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5.0999999999999996</v>
      </c>
      <c r="N45" s="419">
        <v>7.9</v>
      </c>
      <c r="O45" s="419">
        <v>10.48346452</v>
      </c>
      <c r="P45" s="419">
        <v>26.197713699999998</v>
      </c>
      <c r="Q45" s="419">
        <v>6.8305387300000007</v>
      </c>
      <c r="R45" s="419">
        <v>5.2858226200000002</v>
      </c>
      <c r="S45" s="43">
        <v>3.8021172400000003</v>
      </c>
      <c r="T45" s="43">
        <v>8.2216358500000002</v>
      </c>
      <c r="U45" s="43">
        <v>10.39284209</v>
      </c>
      <c r="V45" s="43">
        <v>15.535557470000001</v>
      </c>
      <c r="W45" s="43">
        <v>0</v>
      </c>
      <c r="X45" s="43">
        <v>0</v>
      </c>
      <c r="Y45" s="43">
        <v>0</v>
      </c>
      <c r="Z45" s="43">
        <v>0</v>
      </c>
      <c r="AA45" s="486" t="s">
        <v>93</v>
      </c>
      <c r="AB45" s="44"/>
      <c r="AC45" s="44"/>
      <c r="AD45" s="44"/>
      <c r="AE45" s="494"/>
      <c r="AF45" s="494"/>
      <c r="AG45" s="1442"/>
      <c r="AH45" s="1443"/>
      <c r="AI45" s="1443"/>
      <c r="AJ45" s="1444"/>
      <c r="AK45" s="882"/>
      <c r="AL45" s="882"/>
      <c r="AM45" s="882"/>
      <c r="AN45" s="882"/>
      <c r="AO45" s="1102"/>
      <c r="AP45" s="1102"/>
      <c r="AQ45" s="1102"/>
      <c r="AR45" s="1102"/>
      <c r="AS45" s="1112"/>
      <c r="AT45" s="1112"/>
      <c r="AU45" s="1112"/>
      <c r="AV45" s="1112"/>
      <c r="AW45" s="1122"/>
      <c r="AX45" s="1122"/>
      <c r="AY45" s="1122"/>
      <c r="AZ45" s="1122"/>
      <c r="BA45" s="1131"/>
      <c r="BB45" s="1131"/>
      <c r="BC45" s="1131"/>
      <c r="BD45" s="1131"/>
      <c r="BE45" s="1140"/>
      <c r="BF45" s="1140"/>
      <c r="BG45" s="1140"/>
      <c r="BH45" s="1140"/>
      <c r="BJ45" s="62"/>
      <c r="BK45" s="998"/>
      <c r="BL45" s="998"/>
      <c r="BM45" s="998"/>
      <c r="BN45" s="998"/>
      <c r="BO45" s="998"/>
      <c r="BP45" s="998"/>
      <c r="BQ45" s="998"/>
      <c r="BR45" s="998"/>
      <c r="BS45" s="998"/>
      <c r="BT45" s="998"/>
      <c r="BU45" s="998"/>
      <c r="BV45" s="998"/>
      <c r="BW45" s="998"/>
      <c r="BX45" s="997"/>
      <c r="BY45" s="997"/>
      <c r="BZ45" s="997"/>
      <c r="CA45" s="997"/>
      <c r="CB45" s="997"/>
      <c r="CC45" s="997"/>
      <c r="CD45" s="997"/>
      <c r="CE45" s="997"/>
    </row>
    <row r="46" spans="1:83" ht="14.1" customHeight="1">
      <c r="A46" s="485" t="s">
        <v>94</v>
      </c>
      <c r="B46" s="419">
        <v>0</v>
      </c>
      <c r="C46" s="419">
        <v>0</v>
      </c>
      <c r="D46" s="419">
        <v>0</v>
      </c>
      <c r="E46" s="419">
        <v>0</v>
      </c>
      <c r="F46" s="419">
        <v>0</v>
      </c>
      <c r="G46" s="419">
        <v>0</v>
      </c>
      <c r="H46" s="419">
        <v>0</v>
      </c>
      <c r="I46" s="419">
        <v>0</v>
      </c>
      <c r="J46" s="419">
        <v>0</v>
      </c>
      <c r="K46" s="419">
        <v>0</v>
      </c>
      <c r="L46" s="419">
        <v>0</v>
      </c>
      <c r="M46" s="419">
        <v>312.8</v>
      </c>
      <c r="N46" s="419">
        <v>766.2</v>
      </c>
      <c r="O46" s="419">
        <v>1332.1</v>
      </c>
      <c r="P46" s="419">
        <v>271</v>
      </c>
      <c r="Q46" s="419">
        <v>572.20000000000005</v>
      </c>
      <c r="R46" s="419">
        <v>510.7</v>
      </c>
      <c r="S46" s="43">
        <v>601.1</v>
      </c>
      <c r="T46" s="43">
        <v>461.5</v>
      </c>
      <c r="U46" s="43">
        <v>780.4</v>
      </c>
      <c r="V46" s="43">
        <v>904.1</v>
      </c>
      <c r="W46" s="43">
        <v>80.2</v>
      </c>
      <c r="X46" s="43">
        <v>49.1</v>
      </c>
      <c r="Y46" s="43">
        <v>0</v>
      </c>
      <c r="Z46" s="43">
        <v>0</v>
      </c>
      <c r="AA46" s="485" t="s">
        <v>94</v>
      </c>
      <c r="AB46" s="44"/>
      <c r="AC46" s="44"/>
      <c r="AD46" s="44"/>
      <c r="AE46" s="494">
        <v>13249.363449780001</v>
      </c>
      <c r="AF46" s="494">
        <v>0</v>
      </c>
      <c r="AG46" s="1442">
        <v>0</v>
      </c>
      <c r="AH46" s="1443">
        <v>0</v>
      </c>
      <c r="AI46" s="1443">
        <v>0</v>
      </c>
      <c r="AJ46" s="1444">
        <v>0</v>
      </c>
      <c r="AK46" s="882">
        <v>0</v>
      </c>
      <c r="AL46" s="882">
        <v>0</v>
      </c>
      <c r="AM46" s="882">
        <v>0</v>
      </c>
      <c r="AN46" s="882">
        <v>0</v>
      </c>
      <c r="AO46" s="1102"/>
      <c r="AP46" s="1102"/>
      <c r="AQ46" s="1102"/>
      <c r="AR46" s="1102"/>
      <c r="AS46" s="1112"/>
      <c r="AT46" s="1112"/>
      <c r="AU46" s="1112"/>
      <c r="AV46" s="1112"/>
      <c r="AW46" s="1122"/>
      <c r="AX46" s="1122"/>
      <c r="AY46" s="1122"/>
      <c r="AZ46" s="1122"/>
      <c r="BA46" s="1131"/>
      <c r="BB46" s="1131"/>
      <c r="BC46" s="1131"/>
      <c r="BD46" s="1131"/>
      <c r="BE46" s="1140"/>
      <c r="BF46" s="1140"/>
      <c r="BG46" s="1140"/>
      <c r="BH46" s="1140"/>
      <c r="BJ46" s="62"/>
      <c r="BK46" s="998"/>
      <c r="BL46" s="998"/>
      <c r="BM46" s="998"/>
      <c r="BN46" s="998"/>
      <c r="BO46" s="998"/>
      <c r="BP46" s="998"/>
      <c r="BQ46" s="998"/>
      <c r="BR46" s="998"/>
      <c r="BS46" s="998"/>
      <c r="BT46" s="998"/>
      <c r="BU46" s="998"/>
      <c r="BV46" s="998"/>
      <c r="BW46" s="998"/>
      <c r="BX46" s="997"/>
      <c r="BY46" s="997"/>
      <c r="BZ46" s="997"/>
      <c r="CA46" s="997"/>
      <c r="CB46" s="997"/>
      <c r="CC46" s="997"/>
      <c r="CD46" s="997"/>
      <c r="CE46" s="997"/>
    </row>
    <row r="47" spans="1:83" s="42" customFormat="1" ht="14.1" customHeight="1">
      <c r="A47" s="484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3"/>
      <c r="T47" s="43"/>
      <c r="U47" s="43"/>
      <c r="V47" s="43"/>
      <c r="W47" s="43"/>
      <c r="X47" s="43"/>
      <c r="Y47" s="43"/>
      <c r="Z47" s="43"/>
      <c r="AA47" s="484"/>
      <c r="AB47" s="44"/>
      <c r="AC47" s="44"/>
      <c r="AD47" s="44"/>
      <c r="AE47" s="494"/>
      <c r="AF47" s="494"/>
      <c r="AG47" s="1442"/>
      <c r="AH47" s="1443"/>
      <c r="AI47" s="1443"/>
      <c r="AJ47" s="1444"/>
      <c r="AK47" s="882"/>
      <c r="AL47" s="882"/>
      <c r="AM47" s="882"/>
      <c r="AN47" s="882"/>
      <c r="AO47" s="1102"/>
      <c r="AP47" s="1102"/>
      <c r="AQ47" s="1102"/>
      <c r="AR47" s="1102"/>
      <c r="AS47" s="1112"/>
      <c r="AT47" s="1111"/>
      <c r="AU47" s="1111"/>
      <c r="AV47" s="1111"/>
      <c r="AW47" s="1121"/>
      <c r="AX47" s="1121"/>
      <c r="AY47" s="1121"/>
      <c r="AZ47" s="1121"/>
      <c r="BA47" s="1130"/>
      <c r="BB47" s="1130"/>
      <c r="BC47" s="1130"/>
      <c r="BD47" s="1130"/>
      <c r="BE47" s="1139"/>
      <c r="BF47" s="1139"/>
      <c r="BG47" s="1139"/>
      <c r="BH47" s="1139"/>
      <c r="BJ47" s="62"/>
      <c r="BK47" s="998"/>
      <c r="BL47" s="998"/>
      <c r="BM47" s="998"/>
      <c r="BN47" s="998"/>
      <c r="BO47" s="998"/>
      <c r="BP47" s="998"/>
      <c r="BQ47" s="998"/>
      <c r="BR47" s="998"/>
      <c r="BS47" s="998"/>
      <c r="BT47" s="998"/>
      <c r="BU47" s="998"/>
      <c r="BV47" s="998"/>
      <c r="BW47" s="998"/>
      <c r="BX47" s="997"/>
      <c r="BY47" s="997"/>
      <c r="BZ47" s="997"/>
      <c r="CA47" s="997"/>
      <c r="CB47" s="997"/>
      <c r="CC47" s="997"/>
      <c r="CD47" s="997"/>
      <c r="CE47" s="997"/>
    </row>
    <row r="48" spans="1:83" ht="14.1" customHeight="1">
      <c r="A48" s="482" t="s">
        <v>95</v>
      </c>
      <c r="B48" s="466">
        <v>0</v>
      </c>
      <c r="C48" s="466">
        <v>0</v>
      </c>
      <c r="D48" s="466">
        <v>0</v>
      </c>
      <c r="E48" s="466">
        <v>0</v>
      </c>
      <c r="F48" s="466">
        <v>0</v>
      </c>
      <c r="G48" s="466">
        <v>0</v>
      </c>
      <c r="H48" s="466">
        <v>0</v>
      </c>
      <c r="I48" s="466">
        <v>0</v>
      </c>
      <c r="J48" s="466">
        <v>0</v>
      </c>
      <c r="K48" s="466">
        <v>0</v>
      </c>
      <c r="L48" s="466">
        <v>0</v>
      </c>
      <c r="M48" s="466">
        <v>569.9</v>
      </c>
      <c r="N48" s="466">
        <v>850</v>
      </c>
      <c r="O48" s="466">
        <v>763.36894150000001</v>
      </c>
      <c r="P48" s="466">
        <v>603.957942</v>
      </c>
      <c r="Q48" s="466">
        <v>966.50567333000004</v>
      </c>
      <c r="R48" s="466">
        <v>778.30183237999995</v>
      </c>
      <c r="S48" s="40">
        <v>517.30546177999997</v>
      </c>
      <c r="T48" s="40">
        <v>883.99046328999998</v>
      </c>
      <c r="U48" s="40">
        <v>2163.4373661199998</v>
      </c>
      <c r="V48" s="40">
        <v>3103.0605724299999</v>
      </c>
      <c r="W48" s="40">
        <v>1645.5</v>
      </c>
      <c r="X48" s="40">
        <v>1704.5</v>
      </c>
      <c r="Y48" s="40">
        <v>1930.7720784000001</v>
      </c>
      <c r="Z48" s="40">
        <v>2133.3000000000002</v>
      </c>
      <c r="AA48" s="482" t="s">
        <v>95</v>
      </c>
      <c r="AB48" s="41">
        <v>2835.2536186699999</v>
      </c>
      <c r="AC48" s="41">
        <v>7418.5021222599999</v>
      </c>
      <c r="AD48" s="41">
        <v>7418.7112658300002</v>
      </c>
      <c r="AE48" s="280">
        <v>1685.8912722299999</v>
      </c>
      <c r="AF48" s="280">
        <v>40453.342698580003</v>
      </c>
      <c r="AG48" s="1439">
        <v>40335.510218589996</v>
      </c>
      <c r="AH48" s="1440">
        <v>19788.236179389998</v>
      </c>
      <c r="AI48" s="1440">
        <v>19896.943008580001</v>
      </c>
      <c r="AJ48" s="1441">
        <v>29668.590053619999</v>
      </c>
      <c r="AK48" s="881">
        <v>29600.670235789999</v>
      </c>
      <c r="AL48" s="881">
        <v>29558.877117430002</v>
      </c>
      <c r="AM48" s="881">
        <v>29412.153097409999</v>
      </c>
      <c r="AN48" s="881">
        <v>29265.45692362</v>
      </c>
      <c r="AO48" s="1101"/>
      <c r="AP48" s="1101"/>
      <c r="AQ48" s="1101"/>
      <c r="AR48" s="1101"/>
      <c r="AS48" s="1111"/>
      <c r="AT48" s="1112"/>
      <c r="AU48" s="1112"/>
      <c r="AV48" s="1112"/>
      <c r="AW48" s="1122"/>
      <c r="AX48" s="1122"/>
      <c r="AY48" s="1122"/>
      <c r="AZ48" s="1122"/>
      <c r="BA48" s="1131"/>
      <c r="BB48" s="1131"/>
      <c r="BC48" s="1131"/>
      <c r="BD48" s="1131"/>
      <c r="BE48" s="1140"/>
      <c r="BF48" s="1140"/>
      <c r="BG48" s="1140"/>
      <c r="BH48" s="1140"/>
      <c r="BJ48" s="1004"/>
      <c r="BK48" s="998"/>
      <c r="BL48" s="998"/>
      <c r="BM48" s="998"/>
      <c r="BN48" s="998"/>
      <c r="BO48" s="998"/>
      <c r="BP48" s="998"/>
      <c r="BQ48" s="998"/>
      <c r="BR48" s="998"/>
      <c r="BS48" s="998"/>
      <c r="BT48" s="998"/>
      <c r="BU48" s="998"/>
      <c r="BV48" s="998"/>
      <c r="BW48" s="998"/>
      <c r="BX48" s="997"/>
      <c r="BY48" s="997"/>
      <c r="BZ48" s="997"/>
      <c r="CA48" s="997"/>
      <c r="CB48" s="997"/>
      <c r="CC48" s="997"/>
      <c r="CD48" s="997"/>
      <c r="CE48" s="997"/>
    </row>
    <row r="49" spans="1:83" s="42" customFormat="1" ht="14.1" customHeight="1">
      <c r="A49" s="484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3"/>
      <c r="T49" s="43"/>
      <c r="U49" s="43"/>
      <c r="V49" s="43"/>
      <c r="W49" s="43"/>
      <c r="X49" s="43"/>
      <c r="Y49" s="43"/>
      <c r="Z49" s="43"/>
      <c r="AA49" s="484"/>
      <c r="AB49" s="47"/>
      <c r="AC49" s="44"/>
      <c r="AD49" s="44"/>
      <c r="AE49" s="494"/>
      <c r="AF49" s="494"/>
      <c r="AG49" s="1442"/>
      <c r="AH49" s="1443"/>
      <c r="AI49" s="1443"/>
      <c r="AJ49" s="1444"/>
      <c r="AK49" s="882"/>
      <c r="AL49" s="882"/>
      <c r="AM49" s="882"/>
      <c r="AN49" s="882"/>
      <c r="AO49" s="1102"/>
      <c r="AP49" s="1102"/>
      <c r="AQ49" s="1102"/>
      <c r="AR49" s="1102"/>
      <c r="AS49" s="1112"/>
      <c r="AT49" s="1111"/>
      <c r="AU49" s="1111"/>
      <c r="AV49" s="1111"/>
      <c r="AW49" s="1121"/>
      <c r="AX49" s="1121"/>
      <c r="AY49" s="1121"/>
      <c r="AZ49" s="1121"/>
      <c r="BA49" s="1130"/>
      <c r="BB49" s="1130"/>
      <c r="BC49" s="1130"/>
      <c r="BD49" s="1130"/>
      <c r="BE49" s="1139"/>
      <c r="BF49" s="1139"/>
      <c r="BG49" s="1139"/>
      <c r="BH49" s="1139"/>
      <c r="BJ49" s="62"/>
      <c r="BK49" s="998"/>
      <c r="BL49" s="998"/>
      <c r="BM49" s="998"/>
      <c r="BN49" s="998"/>
      <c r="BO49" s="998"/>
      <c r="BP49" s="998"/>
      <c r="BQ49" s="998"/>
      <c r="BR49" s="998"/>
      <c r="BS49" s="998"/>
      <c r="BT49" s="998"/>
      <c r="BU49" s="998"/>
      <c r="BV49" s="998"/>
      <c r="BW49" s="998"/>
      <c r="BX49" s="997"/>
      <c r="BY49" s="997"/>
      <c r="BZ49" s="997"/>
      <c r="CA49" s="997"/>
      <c r="CB49" s="997"/>
      <c r="CC49" s="997"/>
      <c r="CD49" s="997"/>
      <c r="CE49" s="997"/>
    </row>
    <row r="50" spans="1:83" ht="14.1" customHeight="1">
      <c r="A50" s="482" t="s">
        <v>96</v>
      </c>
      <c r="B50" s="466">
        <v>565.70000000000005</v>
      </c>
      <c r="C50" s="466">
        <v>565.4</v>
      </c>
      <c r="D50" s="466">
        <v>672.3</v>
      </c>
      <c r="E50" s="466">
        <v>887.5</v>
      </c>
      <c r="F50" s="466">
        <v>0</v>
      </c>
      <c r="G50" s="466">
        <v>0</v>
      </c>
      <c r="H50" s="466">
        <v>0</v>
      </c>
      <c r="I50" s="466">
        <v>0</v>
      </c>
      <c r="J50" s="466">
        <v>2573.3000000000002</v>
      </c>
      <c r="K50" s="466">
        <v>729.8</v>
      </c>
      <c r="L50" s="466">
        <v>1544.9</v>
      </c>
      <c r="M50" s="466">
        <v>3855</v>
      </c>
      <c r="N50" s="466">
        <v>7801.9</v>
      </c>
      <c r="O50" s="466">
        <v>12987.319401589999</v>
      </c>
      <c r="P50" s="466">
        <v>24222.239661489999</v>
      </c>
      <c r="Q50" s="466">
        <v>27696.941728270005</v>
      </c>
      <c r="R50" s="466">
        <v>21282.093991140002</v>
      </c>
      <c r="S50" s="40">
        <v>21817.75211256</v>
      </c>
      <c r="T50" s="40">
        <v>22070.4876525</v>
      </c>
      <c r="U50" s="40">
        <v>36176.045374910005</v>
      </c>
      <c r="V50" s="40">
        <v>20603.96969541</v>
      </c>
      <c r="W50" s="40">
        <v>5553.7999999999993</v>
      </c>
      <c r="X50" s="40">
        <v>15571.5</v>
      </c>
      <c r="Y50" s="40">
        <v>91982.399999999994</v>
      </c>
      <c r="Z50" s="40">
        <v>60946.3</v>
      </c>
      <c r="AA50" s="482" t="s">
        <v>96</v>
      </c>
      <c r="AB50" s="41">
        <v>130187.41424835</v>
      </c>
      <c r="AC50" s="41">
        <v>224599.49567438001</v>
      </c>
      <c r="AD50" s="41">
        <v>67171.897830510003</v>
      </c>
      <c r="AE50" s="280">
        <v>684807.67394975002</v>
      </c>
      <c r="AF50" s="280">
        <v>765453.22340387001</v>
      </c>
      <c r="AG50" s="1439">
        <v>876774.25059359998</v>
      </c>
      <c r="AH50" s="1440">
        <v>748162.85758571001</v>
      </c>
      <c r="AI50" s="1440">
        <v>1403508.5209550802</v>
      </c>
      <c r="AJ50" s="1441">
        <v>793048.99948760995</v>
      </c>
      <c r="AK50" s="881">
        <v>978225.78670819988</v>
      </c>
      <c r="AL50" s="881">
        <v>1110570.2082905199</v>
      </c>
      <c r="AM50" s="881">
        <v>1138829.2177978698</v>
      </c>
      <c r="AN50" s="881">
        <v>1052555.9801955901</v>
      </c>
      <c r="AO50" s="1101"/>
      <c r="AP50" s="1101"/>
      <c r="AQ50" s="1101"/>
      <c r="AR50" s="1101"/>
      <c r="AS50" s="1111"/>
      <c r="AT50" s="1112"/>
      <c r="AU50" s="1112"/>
      <c r="AV50" s="1112"/>
      <c r="AW50" s="1122"/>
      <c r="AX50" s="1122"/>
      <c r="AY50" s="1122"/>
      <c r="AZ50" s="1122"/>
      <c r="BA50" s="1131"/>
      <c r="BB50" s="1131"/>
      <c r="BC50" s="1131"/>
      <c r="BD50" s="1131"/>
      <c r="BE50" s="1140"/>
      <c r="BF50" s="1140"/>
      <c r="BG50" s="1140"/>
      <c r="BH50" s="1140"/>
      <c r="BJ50" s="1004"/>
      <c r="BK50" s="998"/>
      <c r="BL50" s="998"/>
      <c r="BM50" s="998"/>
      <c r="BN50" s="998"/>
      <c r="BO50" s="998"/>
      <c r="BP50" s="998"/>
      <c r="BQ50" s="998"/>
      <c r="BR50" s="998"/>
      <c r="BS50" s="998"/>
      <c r="BT50" s="998"/>
      <c r="BU50" s="998"/>
      <c r="BV50" s="998"/>
      <c r="BW50" s="998"/>
      <c r="BX50" s="997"/>
      <c r="BY50" s="997"/>
      <c r="BZ50" s="997"/>
      <c r="CA50" s="997"/>
      <c r="CB50" s="997"/>
      <c r="CC50" s="997"/>
      <c r="CD50" s="997"/>
      <c r="CE50" s="997"/>
    </row>
    <row r="51" spans="1:83" ht="15" customHeight="1">
      <c r="A51" s="485" t="s">
        <v>97</v>
      </c>
      <c r="B51" s="419">
        <v>0</v>
      </c>
      <c r="C51" s="419">
        <v>0</v>
      </c>
      <c r="D51" s="419">
        <v>0</v>
      </c>
      <c r="E51" s="419">
        <v>0</v>
      </c>
      <c r="F51" s="419">
        <v>0</v>
      </c>
      <c r="G51" s="419">
        <v>0</v>
      </c>
      <c r="H51" s="419">
        <v>0</v>
      </c>
      <c r="I51" s="419">
        <v>0</v>
      </c>
      <c r="J51" s="419">
        <v>0</v>
      </c>
      <c r="K51" s="419">
        <v>0</v>
      </c>
      <c r="L51" s="419">
        <v>0</v>
      </c>
      <c r="M51" s="419">
        <v>1802.2</v>
      </c>
      <c r="N51" s="419">
        <v>5321.8</v>
      </c>
      <c r="O51" s="419">
        <v>9650.729897879999</v>
      </c>
      <c r="P51" s="419">
        <v>18779.395379909998</v>
      </c>
      <c r="Q51" s="419">
        <v>18318.905397810002</v>
      </c>
      <c r="R51" s="419">
        <v>16747.331534329998</v>
      </c>
      <c r="S51" s="43">
        <v>17576.206099380001</v>
      </c>
      <c r="T51" s="43">
        <v>17674.90073497</v>
      </c>
      <c r="U51" s="43">
        <v>29190.532711900003</v>
      </c>
      <c r="V51" s="43">
        <v>10439.681873739999</v>
      </c>
      <c r="W51" s="43">
        <v>2075.1</v>
      </c>
      <c r="X51" s="43">
        <v>9206</v>
      </c>
      <c r="Y51" s="43">
        <v>42550</v>
      </c>
      <c r="Z51" s="43">
        <v>57107.4</v>
      </c>
      <c r="AA51" s="485" t="s">
        <v>97</v>
      </c>
      <c r="AB51" s="44"/>
      <c r="AC51" s="44">
        <v>10000</v>
      </c>
      <c r="AD51" s="44">
        <v>10000</v>
      </c>
      <c r="AE51" s="494">
        <v>674999.99999998999</v>
      </c>
      <c r="AF51" s="494">
        <v>735862.96317949996</v>
      </c>
      <c r="AG51" s="1442">
        <v>873139.38575481996</v>
      </c>
      <c r="AH51" s="1443">
        <v>732421.89379672997</v>
      </c>
      <c r="AI51" s="1443">
        <v>1379975.4637441102</v>
      </c>
      <c r="AJ51" s="1444">
        <v>708099.80633821001</v>
      </c>
      <c r="AK51" s="882">
        <v>866779.82959420991</v>
      </c>
      <c r="AL51" s="882">
        <v>899308.45267408993</v>
      </c>
      <c r="AM51" s="882">
        <v>772846.43963320996</v>
      </c>
      <c r="AN51" s="882">
        <v>773459.21904445998</v>
      </c>
      <c r="AO51" s="1102"/>
      <c r="AP51" s="1102"/>
      <c r="AQ51" s="1102"/>
      <c r="AR51" s="1102"/>
      <c r="AS51" s="1112"/>
      <c r="AT51" s="1112"/>
      <c r="AU51" s="1112"/>
      <c r="AV51" s="1112"/>
      <c r="AW51" s="1122"/>
      <c r="AX51" s="1122"/>
      <c r="AY51" s="1122"/>
      <c r="AZ51" s="1122"/>
      <c r="BA51" s="1131"/>
      <c r="BB51" s="1131"/>
      <c r="BC51" s="1131"/>
      <c r="BD51" s="1131"/>
      <c r="BE51" s="1140"/>
      <c r="BF51" s="1140"/>
      <c r="BG51" s="1140"/>
      <c r="BH51" s="1140"/>
      <c r="BJ51" s="62"/>
      <c r="BK51" s="998"/>
      <c r="BL51" s="998"/>
      <c r="BM51" s="998"/>
      <c r="BN51" s="998"/>
      <c r="BO51" s="998"/>
      <c r="BP51" s="998"/>
      <c r="BQ51" s="998"/>
      <c r="BR51" s="998"/>
      <c r="BS51" s="998"/>
      <c r="BT51" s="998"/>
      <c r="BU51" s="998"/>
      <c r="BV51" s="998"/>
      <c r="BW51" s="998"/>
      <c r="BX51" s="997"/>
      <c r="BY51" s="997"/>
      <c r="BZ51" s="997"/>
      <c r="CA51" s="997"/>
      <c r="CB51" s="997"/>
      <c r="CC51" s="997"/>
      <c r="CD51" s="997"/>
      <c r="CE51" s="997"/>
    </row>
    <row r="52" spans="1:83" ht="14.1" customHeight="1">
      <c r="A52" s="485" t="s">
        <v>832</v>
      </c>
      <c r="B52" s="419">
        <v>0</v>
      </c>
      <c r="C52" s="419">
        <v>0</v>
      </c>
      <c r="D52" s="419">
        <v>0</v>
      </c>
      <c r="E52" s="419">
        <v>0</v>
      </c>
      <c r="F52" s="419">
        <v>0</v>
      </c>
      <c r="G52" s="419">
        <v>0</v>
      </c>
      <c r="H52" s="419">
        <v>0</v>
      </c>
      <c r="I52" s="419">
        <v>0</v>
      </c>
      <c r="J52" s="419">
        <v>0</v>
      </c>
      <c r="K52" s="419">
        <v>0</v>
      </c>
      <c r="L52" s="419">
        <v>0</v>
      </c>
      <c r="M52" s="419">
        <v>147.80000000000001</v>
      </c>
      <c r="N52" s="419">
        <v>1288.8</v>
      </c>
      <c r="O52" s="419">
        <v>1568.27196921</v>
      </c>
      <c r="P52" s="419">
        <v>2882.94354243</v>
      </c>
      <c r="Q52" s="419">
        <v>2960.6640082100002</v>
      </c>
      <c r="R52" s="419">
        <v>2942.4582312800003</v>
      </c>
      <c r="S52" s="43">
        <v>2864.0892668699998</v>
      </c>
      <c r="T52" s="43">
        <v>2817.18665121</v>
      </c>
      <c r="U52" s="43">
        <v>2756.3340312099999</v>
      </c>
      <c r="V52" s="43">
        <v>5583.6171801700002</v>
      </c>
      <c r="W52" s="43">
        <v>3449.2</v>
      </c>
      <c r="X52" s="43">
        <v>5540</v>
      </c>
      <c r="Y52" s="43">
        <v>8132</v>
      </c>
      <c r="Z52" s="43">
        <v>3838.9</v>
      </c>
      <c r="AA52" s="485" t="s">
        <v>1098</v>
      </c>
      <c r="AB52" s="44"/>
      <c r="AC52" s="44"/>
      <c r="AD52" s="44"/>
      <c r="AE52" s="494"/>
      <c r="AF52" s="494"/>
      <c r="AG52" s="1442"/>
      <c r="AH52" s="1443"/>
      <c r="AI52" s="1443"/>
      <c r="AJ52" s="1444"/>
      <c r="AK52" s="882"/>
      <c r="AL52" s="882"/>
      <c r="AM52" s="882"/>
      <c r="AN52" s="882"/>
      <c r="AO52" s="1102"/>
      <c r="AP52" s="1102"/>
      <c r="AQ52" s="1102"/>
      <c r="AR52" s="1102"/>
      <c r="AS52" s="1112"/>
      <c r="AT52" s="1112"/>
      <c r="AU52" s="1112"/>
      <c r="AV52" s="1112"/>
      <c r="AW52" s="1122"/>
      <c r="AX52" s="1122"/>
      <c r="AY52" s="1122"/>
      <c r="AZ52" s="1122"/>
      <c r="BA52" s="1131"/>
      <c r="BB52" s="1131"/>
      <c r="BC52" s="1131"/>
      <c r="BD52" s="1131"/>
      <c r="BE52" s="1140"/>
      <c r="BF52" s="1140"/>
      <c r="BG52" s="1140"/>
      <c r="BH52" s="1140"/>
      <c r="BJ52" s="62"/>
      <c r="BK52" s="998"/>
      <c r="BL52" s="998"/>
      <c r="BM52" s="998"/>
      <c r="BN52" s="998"/>
      <c r="BO52" s="998"/>
      <c r="BP52" s="998"/>
      <c r="BQ52" s="998"/>
      <c r="BR52" s="998"/>
      <c r="BS52" s="998"/>
      <c r="BT52" s="998"/>
      <c r="BU52" s="998"/>
      <c r="BV52" s="998"/>
      <c r="BW52" s="998"/>
      <c r="BX52" s="997"/>
      <c r="BY52" s="997"/>
      <c r="BZ52" s="997"/>
      <c r="CA52" s="997"/>
      <c r="CB52" s="997"/>
      <c r="CC52" s="997"/>
      <c r="CD52" s="997"/>
      <c r="CE52" s="997"/>
    </row>
    <row r="53" spans="1:83" ht="14.1" customHeight="1">
      <c r="A53" s="485" t="s">
        <v>98</v>
      </c>
      <c r="B53" s="419">
        <v>565.70000000000005</v>
      </c>
      <c r="C53" s="419">
        <v>565.4</v>
      </c>
      <c r="D53" s="419">
        <v>672.3</v>
      </c>
      <c r="E53" s="419">
        <v>887.5</v>
      </c>
      <c r="F53" s="419" t="s">
        <v>50</v>
      </c>
      <c r="G53" s="419">
        <v>0</v>
      </c>
      <c r="H53" s="419">
        <v>0</v>
      </c>
      <c r="I53" s="419">
        <v>0</v>
      </c>
      <c r="J53" s="419">
        <v>2573.3000000000002</v>
      </c>
      <c r="K53" s="419">
        <v>729.8</v>
      </c>
      <c r="L53" s="419">
        <v>1544.9</v>
      </c>
      <c r="M53" s="419">
        <v>1905</v>
      </c>
      <c r="N53" s="419">
        <v>1191.3</v>
      </c>
      <c r="O53" s="419">
        <v>1768.3175345</v>
      </c>
      <c r="P53" s="419">
        <v>2559.9007391499999</v>
      </c>
      <c r="Q53" s="419">
        <v>6417.3723222500003</v>
      </c>
      <c r="R53" s="419">
        <v>1591.9042255300001</v>
      </c>
      <c r="S53" s="43">
        <v>1365.2567463099999</v>
      </c>
      <c r="T53" s="43">
        <v>1578.4002663199999</v>
      </c>
      <c r="U53" s="43">
        <v>4229.1786318000004</v>
      </c>
      <c r="V53" s="43">
        <v>4580.6706414999999</v>
      </c>
      <c r="W53" s="43">
        <v>29.5</v>
      </c>
      <c r="X53" s="43">
        <v>0</v>
      </c>
      <c r="Y53" s="43">
        <v>41300.400000000001</v>
      </c>
      <c r="Z53" s="43">
        <v>0</v>
      </c>
      <c r="AA53" s="485" t="s">
        <v>98</v>
      </c>
      <c r="AB53" s="44">
        <v>130187.41424835</v>
      </c>
      <c r="AC53" s="44">
        <v>214599.49567438001</v>
      </c>
      <c r="AD53" s="44">
        <v>57171.897830510003</v>
      </c>
      <c r="AE53" s="494">
        <v>9807.6739497600011</v>
      </c>
      <c r="AF53" s="494">
        <v>29590.260224369998</v>
      </c>
      <c r="AG53" s="1442">
        <v>3634.8648387800004</v>
      </c>
      <c r="AH53" s="1443">
        <v>15740.96378898</v>
      </c>
      <c r="AI53" s="1443">
        <v>23533.057210970001</v>
      </c>
      <c r="AJ53" s="1444">
        <v>84949.193149399987</v>
      </c>
      <c r="AK53" s="882">
        <v>111445.95711399001</v>
      </c>
      <c r="AL53" s="882">
        <v>211261.75561642999</v>
      </c>
      <c r="AM53" s="882">
        <v>365982.77816465998</v>
      </c>
      <c r="AN53" s="882">
        <v>279096.76115113002</v>
      </c>
      <c r="AO53" s="1102"/>
      <c r="AP53" s="1102"/>
      <c r="AQ53" s="1102"/>
      <c r="AR53" s="1102"/>
      <c r="AS53" s="1112"/>
      <c r="AT53" s="1112"/>
      <c r="AU53" s="1112"/>
      <c r="AV53" s="1112"/>
      <c r="AW53" s="1122"/>
      <c r="AX53" s="1122"/>
      <c r="AY53" s="1122"/>
      <c r="AZ53" s="1122"/>
      <c r="BA53" s="1131"/>
      <c r="BB53" s="1131"/>
      <c r="BC53" s="1131"/>
      <c r="BD53" s="1131"/>
      <c r="BE53" s="1140"/>
      <c r="BF53" s="1140"/>
      <c r="BG53" s="1140"/>
      <c r="BH53" s="1140"/>
      <c r="BJ53" s="62"/>
      <c r="BK53" s="998"/>
      <c r="BL53" s="998"/>
      <c r="BM53" s="998"/>
      <c r="BN53" s="998"/>
      <c r="BO53" s="998"/>
      <c r="BP53" s="998"/>
      <c r="BQ53" s="998"/>
      <c r="BR53" s="998"/>
      <c r="BS53" s="998"/>
      <c r="BT53" s="998"/>
      <c r="BU53" s="998"/>
      <c r="BV53" s="998"/>
      <c r="BW53" s="998"/>
      <c r="BX53" s="997"/>
      <c r="BY53" s="997"/>
      <c r="BZ53" s="997"/>
      <c r="CA53" s="997"/>
      <c r="CB53" s="997"/>
      <c r="CC53" s="997"/>
      <c r="CD53" s="997"/>
      <c r="CE53" s="997"/>
    </row>
    <row r="54" spans="1:83" ht="14.1" customHeight="1">
      <c r="A54" s="485" t="s">
        <v>99</v>
      </c>
      <c r="B54" s="419">
        <v>0</v>
      </c>
      <c r="C54" s="419">
        <v>0</v>
      </c>
      <c r="D54" s="419">
        <v>0</v>
      </c>
      <c r="E54" s="419">
        <v>0</v>
      </c>
      <c r="F54" s="419">
        <v>0</v>
      </c>
      <c r="G54" s="419">
        <v>0</v>
      </c>
      <c r="H54" s="419">
        <v>0</v>
      </c>
      <c r="I54" s="419">
        <v>0</v>
      </c>
      <c r="J54" s="419">
        <v>0</v>
      </c>
      <c r="K54" s="419">
        <v>0</v>
      </c>
      <c r="L54" s="419">
        <v>0</v>
      </c>
      <c r="M54" s="419">
        <v>0</v>
      </c>
      <c r="N54" s="419">
        <v>0</v>
      </c>
      <c r="O54" s="419">
        <v>0</v>
      </c>
      <c r="P54" s="419">
        <v>0</v>
      </c>
      <c r="Q54" s="419">
        <v>0</v>
      </c>
      <c r="R54" s="419">
        <v>0.4</v>
      </c>
      <c r="S54" s="43">
        <v>12.2</v>
      </c>
      <c r="T54" s="43">
        <v>0</v>
      </c>
      <c r="U54" s="43">
        <v>0</v>
      </c>
      <c r="V54" s="46">
        <v>0</v>
      </c>
      <c r="W54" s="46">
        <v>0</v>
      </c>
      <c r="X54" s="46">
        <v>825.5</v>
      </c>
      <c r="Y54" s="46">
        <v>0</v>
      </c>
      <c r="Z54" s="46"/>
      <c r="AA54" s="485" t="s">
        <v>99</v>
      </c>
      <c r="AB54" s="44"/>
      <c r="AC54" s="44"/>
      <c r="AD54" s="44"/>
      <c r="AE54" s="494"/>
      <c r="AF54" s="494"/>
      <c r="AG54" s="1442"/>
      <c r="AH54" s="1443"/>
      <c r="AI54" s="1443"/>
      <c r="AJ54" s="1444"/>
      <c r="AK54" s="882"/>
      <c r="AL54" s="882"/>
      <c r="AM54" s="882"/>
      <c r="AN54" s="882"/>
      <c r="AO54" s="1102"/>
      <c r="AP54" s="1102"/>
      <c r="AQ54" s="1102"/>
      <c r="AR54" s="1102"/>
      <c r="AS54" s="1112"/>
      <c r="AT54" s="1112"/>
      <c r="AU54" s="1112"/>
      <c r="AV54" s="1112"/>
      <c r="AW54" s="1122"/>
      <c r="AX54" s="1122"/>
      <c r="AY54" s="1122"/>
      <c r="AZ54" s="1122"/>
      <c r="BA54" s="1131"/>
      <c r="BB54" s="1131"/>
      <c r="BC54" s="1131"/>
      <c r="BD54" s="1131"/>
      <c r="BE54" s="1140"/>
      <c r="BF54" s="1140"/>
      <c r="BG54" s="1140"/>
      <c r="BH54" s="1140"/>
      <c r="BJ54" s="62"/>
      <c r="BK54" s="998"/>
      <c r="BL54" s="998"/>
      <c r="BM54" s="998"/>
      <c r="BN54" s="998"/>
      <c r="BO54" s="998"/>
      <c r="BP54" s="998"/>
      <c r="BQ54" s="998"/>
      <c r="BR54" s="998"/>
      <c r="BS54" s="998"/>
      <c r="BT54" s="998"/>
      <c r="BU54" s="998"/>
      <c r="BV54" s="998"/>
      <c r="BW54" s="998"/>
      <c r="BX54" s="997"/>
      <c r="BY54" s="997"/>
      <c r="BZ54" s="997"/>
      <c r="CA54" s="997"/>
      <c r="CB54" s="997"/>
      <c r="CC54" s="997"/>
      <c r="CD54" s="997"/>
      <c r="CE54" s="997"/>
    </row>
    <row r="55" spans="1:83" s="42" customFormat="1" ht="14.1" customHeight="1">
      <c r="A55" s="487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3"/>
      <c r="T55" s="43"/>
      <c r="U55" s="43"/>
      <c r="V55" s="43"/>
      <c r="W55" s="43"/>
      <c r="X55" s="43"/>
      <c r="Y55" s="43"/>
      <c r="Z55" s="43"/>
      <c r="AA55" s="487"/>
      <c r="AB55" s="47"/>
      <c r="AC55" s="44"/>
      <c r="AD55" s="44"/>
      <c r="AE55" s="494"/>
      <c r="AF55" s="494"/>
      <c r="AG55" s="1442"/>
      <c r="AH55" s="1443"/>
      <c r="AI55" s="1443"/>
      <c r="AJ55" s="1444"/>
      <c r="AK55" s="882"/>
      <c r="AL55" s="882"/>
      <c r="AM55" s="882"/>
      <c r="AN55" s="882"/>
      <c r="AO55" s="1102"/>
      <c r="AP55" s="1102"/>
      <c r="AQ55" s="1102"/>
      <c r="AR55" s="1102"/>
      <c r="AS55" s="1112"/>
      <c r="AT55" s="1111"/>
      <c r="AU55" s="1111"/>
      <c r="AV55" s="1111"/>
      <c r="AW55" s="1121"/>
      <c r="AX55" s="1121"/>
      <c r="AY55" s="1121"/>
      <c r="AZ55" s="1121"/>
      <c r="BA55" s="1130"/>
      <c r="BB55" s="1130"/>
      <c r="BC55" s="1130"/>
      <c r="BD55" s="1130"/>
      <c r="BE55" s="1139"/>
      <c r="BF55" s="1139"/>
      <c r="BG55" s="1139"/>
      <c r="BH55" s="1139"/>
      <c r="BJ55" s="62"/>
      <c r="BK55" s="998"/>
      <c r="BL55" s="998"/>
      <c r="BM55" s="998"/>
      <c r="BN55" s="998"/>
      <c r="BO55" s="998"/>
      <c r="BP55" s="998"/>
      <c r="BQ55" s="998"/>
      <c r="BR55" s="998"/>
      <c r="BS55" s="998"/>
      <c r="BT55" s="998"/>
      <c r="BU55" s="998"/>
      <c r="BV55" s="998"/>
      <c r="BW55" s="998"/>
      <c r="BX55" s="997"/>
      <c r="BY55" s="997"/>
      <c r="BZ55" s="997"/>
      <c r="CA55" s="997"/>
      <c r="CB55" s="997"/>
      <c r="CC55" s="997"/>
      <c r="CD55" s="997"/>
      <c r="CE55" s="997"/>
    </row>
    <row r="56" spans="1:83" ht="14.1" customHeight="1">
      <c r="A56" s="482" t="s">
        <v>100</v>
      </c>
      <c r="B56" s="466">
        <v>265.5</v>
      </c>
      <c r="C56" s="466">
        <v>273.39999999999998</v>
      </c>
      <c r="D56" s="466">
        <v>311.39999999999998</v>
      </c>
      <c r="E56" s="466">
        <v>337.8</v>
      </c>
      <c r="F56" s="466">
        <v>360.7</v>
      </c>
      <c r="G56" s="466">
        <v>362.4</v>
      </c>
      <c r="H56" s="466">
        <v>542.6</v>
      </c>
      <c r="I56" s="466">
        <v>643.70000000000005</v>
      </c>
      <c r="J56" s="466">
        <v>644.9</v>
      </c>
      <c r="K56" s="466">
        <v>670.4</v>
      </c>
      <c r="L56" s="466">
        <v>746.4</v>
      </c>
      <c r="M56" s="466">
        <v>1491.6</v>
      </c>
      <c r="N56" s="466">
        <v>3100</v>
      </c>
      <c r="O56" s="466">
        <v>2941.01701559</v>
      </c>
      <c r="P56" s="466">
        <v>3159.7362168199998</v>
      </c>
      <c r="Q56" s="466">
        <v>3267.0179098400004</v>
      </c>
      <c r="R56" s="466">
        <v>5915.9689441399996</v>
      </c>
      <c r="S56" s="40">
        <v>4580.1335348699995</v>
      </c>
      <c r="T56" s="40">
        <v>4568.1316719699998</v>
      </c>
      <c r="U56" s="40">
        <v>4880.6660653399995</v>
      </c>
      <c r="V56" s="40">
        <v>6330.0130699900001</v>
      </c>
      <c r="W56" s="40">
        <v>5488.2</v>
      </c>
      <c r="X56" s="40">
        <v>6877.8799999999992</v>
      </c>
      <c r="Y56" s="40">
        <v>11343.50657596</v>
      </c>
      <c r="Z56" s="40">
        <v>11626.699999999999</v>
      </c>
      <c r="AA56" s="482" t="s">
        <v>100</v>
      </c>
      <c r="AB56" s="41">
        <v>25447.457662569999</v>
      </c>
      <c r="AC56" s="41">
        <v>228606.67397045001</v>
      </c>
      <c r="AD56" s="41">
        <v>252730.09256043</v>
      </c>
      <c r="AE56" s="280">
        <v>536524.17943091993</v>
      </c>
      <c r="AF56" s="280">
        <v>591717.67966318002</v>
      </c>
      <c r="AG56" s="1439">
        <v>397171.95011521998</v>
      </c>
      <c r="AH56" s="1440">
        <v>706604.26214670995</v>
      </c>
      <c r="AI56" s="1440">
        <v>850436.58510208991</v>
      </c>
      <c r="AJ56" s="1441">
        <v>4539477.42778295</v>
      </c>
      <c r="AK56" s="881">
        <v>4569733.4352553897</v>
      </c>
      <c r="AL56" s="881">
        <v>4623091.5021154899</v>
      </c>
      <c r="AM56" s="881">
        <v>4448786.5245180195</v>
      </c>
      <c r="AN56" s="881">
        <v>4679046.3649311904</v>
      </c>
      <c r="AO56" s="1101"/>
      <c r="AP56" s="1101"/>
      <c r="AQ56" s="1101"/>
      <c r="AR56" s="1101"/>
      <c r="AS56" s="1111"/>
      <c r="AT56" s="1112"/>
      <c r="AU56" s="1112"/>
      <c r="AV56" s="1112"/>
      <c r="AW56" s="1122"/>
      <c r="AX56" s="1122"/>
      <c r="AY56" s="1122"/>
      <c r="AZ56" s="1122"/>
      <c r="BA56" s="1131"/>
      <c r="BB56" s="1131"/>
      <c r="BC56" s="1131"/>
      <c r="BD56" s="1131"/>
      <c r="BE56" s="1140"/>
      <c r="BF56" s="1140"/>
      <c r="BG56" s="1140"/>
      <c r="BH56" s="1140"/>
      <c r="BJ56" s="1004"/>
      <c r="BK56" s="998"/>
      <c r="BL56" s="998"/>
      <c r="BM56" s="998"/>
      <c r="BN56" s="998"/>
      <c r="BO56" s="998"/>
      <c r="BP56" s="998"/>
      <c r="BQ56" s="998"/>
      <c r="BR56" s="998"/>
      <c r="BS56" s="998"/>
      <c r="BT56" s="998"/>
      <c r="BU56" s="998"/>
      <c r="BV56" s="998"/>
      <c r="BW56" s="998"/>
      <c r="BX56" s="997"/>
      <c r="BY56" s="997"/>
      <c r="BZ56" s="997"/>
      <c r="CA56" s="997"/>
      <c r="CB56" s="997"/>
      <c r="CC56" s="997"/>
      <c r="CD56" s="997"/>
      <c r="CE56" s="997"/>
    </row>
    <row r="57" spans="1:83" ht="14.1" customHeight="1">
      <c r="A57" s="485" t="s">
        <v>101</v>
      </c>
      <c r="B57" s="419">
        <v>0</v>
      </c>
      <c r="C57" s="419">
        <v>0</v>
      </c>
      <c r="D57" s="419">
        <v>0</v>
      </c>
      <c r="E57" s="419">
        <v>0</v>
      </c>
      <c r="F57" s="419">
        <v>0</v>
      </c>
      <c r="G57" s="419">
        <v>0</v>
      </c>
      <c r="H57" s="419">
        <v>0</v>
      </c>
      <c r="I57" s="419">
        <v>0</v>
      </c>
      <c r="J57" s="419">
        <v>0</v>
      </c>
      <c r="K57" s="419">
        <v>0</v>
      </c>
      <c r="L57" s="419">
        <v>0</v>
      </c>
      <c r="M57" s="419">
        <v>479.2</v>
      </c>
      <c r="N57" s="419">
        <v>531.6</v>
      </c>
      <c r="O57" s="419">
        <v>554.58802821000006</v>
      </c>
      <c r="P57" s="419">
        <v>588.28678160000004</v>
      </c>
      <c r="Q57" s="419">
        <v>588.28678160000004</v>
      </c>
      <c r="R57" s="419">
        <v>588.28678160000004</v>
      </c>
      <c r="S57" s="43">
        <v>726.20228605999989</v>
      </c>
      <c r="T57" s="43">
        <v>726.20228605999989</v>
      </c>
      <c r="U57" s="43">
        <v>892.01208605999989</v>
      </c>
      <c r="V57" s="43">
        <v>1892.01208606</v>
      </c>
      <c r="W57" s="43">
        <v>3700.2</v>
      </c>
      <c r="X57" s="43">
        <v>6877.8799999999992</v>
      </c>
      <c r="Y57" s="43">
        <v>9493.8271020499997</v>
      </c>
      <c r="Z57" s="43">
        <v>9493.7999999999993</v>
      </c>
      <c r="AA57" s="485" t="s">
        <v>101</v>
      </c>
      <c r="AB57" s="44"/>
      <c r="AC57" s="44"/>
      <c r="AD57" s="44"/>
      <c r="AE57" s="494"/>
      <c r="AF57" s="494"/>
      <c r="AG57" s="1442"/>
      <c r="AH57" s="1443"/>
      <c r="AI57" s="1443"/>
      <c r="AJ57" s="1444"/>
      <c r="AK57" s="882"/>
      <c r="AL57" s="882"/>
      <c r="AM57" s="882"/>
      <c r="AN57" s="882"/>
      <c r="AO57" s="1102"/>
      <c r="AP57" s="1102"/>
      <c r="AQ57" s="1102"/>
      <c r="AR57" s="1102"/>
      <c r="AS57" s="1112"/>
      <c r="AT57" s="1112"/>
      <c r="AU57" s="1112"/>
      <c r="AV57" s="1112"/>
      <c r="AW57" s="1122"/>
      <c r="AX57" s="1122"/>
      <c r="AY57" s="1122"/>
      <c r="AZ57" s="1122"/>
      <c r="BA57" s="1131"/>
      <c r="BB57" s="1131"/>
      <c r="BC57" s="1131"/>
      <c r="BD57" s="1131"/>
      <c r="BE57" s="1140"/>
      <c r="BF57" s="1140"/>
      <c r="BG57" s="1140"/>
      <c r="BH57" s="1140"/>
      <c r="BJ57" s="62"/>
      <c r="BK57" s="998"/>
      <c r="BL57" s="998"/>
      <c r="BM57" s="998"/>
      <c r="BN57" s="998"/>
      <c r="BO57" s="998"/>
      <c r="BP57" s="998"/>
      <c r="BQ57" s="998"/>
      <c r="BR57" s="998"/>
      <c r="BS57" s="998"/>
      <c r="BT57" s="998"/>
      <c r="BU57" s="998"/>
      <c r="BV57" s="998"/>
      <c r="BW57" s="998"/>
      <c r="BX57" s="997"/>
      <c r="BY57" s="997"/>
      <c r="BZ57" s="997"/>
      <c r="CA57" s="997"/>
      <c r="CB57" s="997"/>
      <c r="CC57" s="997"/>
      <c r="CD57" s="997"/>
      <c r="CE57" s="997"/>
    </row>
    <row r="58" spans="1:83" ht="15" customHeight="1">
      <c r="A58" s="485" t="s">
        <v>102</v>
      </c>
      <c r="B58" s="419">
        <v>265.5</v>
      </c>
      <c r="C58" s="419">
        <v>273.39999999999998</v>
      </c>
      <c r="D58" s="419">
        <v>311.39999999999998</v>
      </c>
      <c r="E58" s="419">
        <v>337.8</v>
      </c>
      <c r="F58" s="419">
        <v>360.7</v>
      </c>
      <c r="G58" s="419">
        <v>362.4</v>
      </c>
      <c r="H58" s="419">
        <v>542.6</v>
      </c>
      <c r="I58" s="419">
        <v>643.70000000000005</v>
      </c>
      <c r="J58" s="419">
        <v>0</v>
      </c>
      <c r="K58" s="419">
        <v>0</v>
      </c>
      <c r="L58" s="419">
        <v>0</v>
      </c>
      <c r="M58" s="419">
        <v>1012.4</v>
      </c>
      <c r="N58" s="419">
        <v>25688.400000000001</v>
      </c>
      <c r="O58" s="419">
        <v>2386.4289873799999</v>
      </c>
      <c r="P58" s="419">
        <v>2571.4494352199999</v>
      </c>
      <c r="Q58" s="419">
        <v>2678.7311282400001</v>
      </c>
      <c r="R58" s="419">
        <v>5327.6821625399998</v>
      </c>
      <c r="S58" s="43">
        <v>3853.9312488099999</v>
      </c>
      <c r="T58" s="43">
        <v>3841.9293859099998</v>
      </c>
      <c r="U58" s="43">
        <v>3988.6539792799999</v>
      </c>
      <c r="V58" s="43">
        <v>4438.0009839300001</v>
      </c>
      <c r="W58" s="43">
        <v>1788</v>
      </c>
      <c r="X58" s="43">
        <v>0</v>
      </c>
      <c r="Y58" s="43">
        <v>1849.6794739100003</v>
      </c>
      <c r="Z58" s="43">
        <v>2132.9</v>
      </c>
      <c r="AA58" s="485" t="s">
        <v>102</v>
      </c>
      <c r="AB58" s="44">
        <v>25447.457662569999</v>
      </c>
      <c r="AC58" s="44">
        <v>228606.67397045001</v>
      </c>
      <c r="AD58" s="44">
        <v>252730.09256043</v>
      </c>
      <c r="AE58" s="494">
        <v>536524.17943091993</v>
      </c>
      <c r="AF58" s="494">
        <v>591717.67966318002</v>
      </c>
      <c r="AG58" s="1442">
        <v>397171.95011521998</v>
      </c>
      <c r="AH58" s="1443">
        <v>706604.26214670995</v>
      </c>
      <c r="AI58" s="1443">
        <v>850436.58510208991</v>
      </c>
      <c r="AJ58" s="1444">
        <v>4539477.42778295</v>
      </c>
      <c r="AK58" s="882">
        <v>4569733.4352553897</v>
      </c>
      <c r="AL58" s="882">
        <v>4623091.5021154899</v>
      </c>
      <c r="AM58" s="882">
        <v>4448786.5245180195</v>
      </c>
      <c r="AN58" s="882">
        <v>4679046.3649311904</v>
      </c>
      <c r="AO58" s="1102"/>
      <c r="AP58" s="1102"/>
      <c r="AQ58" s="1102"/>
      <c r="AR58" s="1102"/>
      <c r="AS58" s="1112"/>
      <c r="AT58" s="1112"/>
      <c r="AU58" s="1112"/>
      <c r="AV58" s="1112"/>
      <c r="AW58" s="1122"/>
      <c r="AX58" s="1122"/>
      <c r="AY58" s="1122"/>
      <c r="AZ58" s="1122"/>
      <c r="BA58" s="1131"/>
      <c r="BB58" s="1131"/>
      <c r="BC58" s="1131"/>
      <c r="BD58" s="1131"/>
      <c r="BE58" s="1140"/>
      <c r="BF58" s="1140"/>
      <c r="BG58" s="1140"/>
      <c r="BH58" s="1140"/>
      <c r="BJ58" s="62"/>
      <c r="BK58" s="998"/>
      <c r="BL58" s="998"/>
      <c r="BM58" s="998"/>
      <c r="BN58" s="998"/>
      <c r="BO58" s="998"/>
      <c r="BP58" s="998"/>
      <c r="BQ58" s="998"/>
      <c r="BR58" s="998"/>
      <c r="BS58" s="998"/>
      <c r="BT58" s="998"/>
      <c r="BU58" s="998"/>
      <c r="BV58" s="998"/>
      <c r="BW58" s="998"/>
      <c r="BX58" s="997"/>
      <c r="BY58" s="997"/>
      <c r="BZ58" s="997"/>
      <c r="CA58" s="997"/>
      <c r="CB58" s="997"/>
      <c r="CC58" s="997"/>
      <c r="CD58" s="997"/>
      <c r="CE58" s="997"/>
    </row>
    <row r="59" spans="1:83" ht="14.1" customHeight="1">
      <c r="A59" s="485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3"/>
      <c r="T59" s="43"/>
      <c r="U59" s="43"/>
      <c r="V59" s="43"/>
      <c r="W59" s="43"/>
      <c r="X59" s="43"/>
      <c r="Y59" s="43"/>
      <c r="Z59" s="43"/>
      <c r="AA59" s="485" t="s">
        <v>993</v>
      </c>
      <c r="AB59" s="44"/>
      <c r="AC59" s="44"/>
      <c r="AD59" s="44"/>
      <c r="AE59" s="494">
        <v>0</v>
      </c>
      <c r="AF59" s="494">
        <v>0</v>
      </c>
      <c r="AG59" s="1442">
        <v>0</v>
      </c>
      <c r="AH59" s="1443">
        <v>0</v>
      </c>
      <c r="AI59" s="1443">
        <v>0</v>
      </c>
      <c r="AJ59" s="1444">
        <v>3476783.977645</v>
      </c>
      <c r="AK59" s="882">
        <v>3494642.7324736901</v>
      </c>
      <c r="AL59" s="882">
        <v>3494864.6502819201</v>
      </c>
      <c r="AM59" s="882">
        <v>3494864.6502819201</v>
      </c>
      <c r="AN59" s="882">
        <v>3596356.0422736099</v>
      </c>
      <c r="AO59" s="1103"/>
      <c r="AP59" s="1103"/>
      <c r="AQ59" s="1103"/>
      <c r="AR59" s="1103"/>
      <c r="AS59" s="1113"/>
      <c r="AT59" s="1113"/>
      <c r="AU59" s="1113"/>
      <c r="AV59" s="1113"/>
      <c r="AW59" s="1123"/>
      <c r="AX59" s="1123"/>
      <c r="AY59" s="1123"/>
      <c r="AZ59" s="1123"/>
      <c r="BA59" s="1132"/>
      <c r="BB59" s="1132"/>
      <c r="BC59" s="1132"/>
      <c r="BD59" s="1132"/>
      <c r="BE59" s="1141"/>
      <c r="BF59" s="1141"/>
      <c r="BG59" s="1141"/>
      <c r="BH59" s="1141"/>
      <c r="BJ59" s="1014"/>
      <c r="BK59" s="1096"/>
      <c r="BL59" s="1096"/>
      <c r="BM59" s="1096"/>
      <c r="BN59" s="1096"/>
      <c r="BO59" s="1096"/>
      <c r="BP59" s="1096"/>
      <c r="BQ59" s="1096"/>
      <c r="BR59" s="1096"/>
      <c r="BS59" s="1096"/>
      <c r="BT59" s="1096"/>
      <c r="BU59" s="1096"/>
      <c r="BV59" s="1096"/>
      <c r="BW59" s="1096"/>
      <c r="BX59" s="1097"/>
      <c r="BY59" s="1097"/>
      <c r="BZ59" s="1097"/>
      <c r="CA59" s="1097"/>
      <c r="CB59" s="1097"/>
      <c r="CC59" s="1097"/>
      <c r="CD59" s="1097"/>
      <c r="CE59" s="1097"/>
    </row>
    <row r="60" spans="1:83" ht="14.1" customHeight="1">
      <c r="A60" s="486" t="s">
        <v>833</v>
      </c>
      <c r="B60" s="419">
        <v>0</v>
      </c>
      <c r="C60" s="419">
        <v>0</v>
      </c>
      <c r="D60" s="419">
        <v>0</v>
      </c>
      <c r="E60" s="419">
        <v>0</v>
      </c>
      <c r="F60" s="419">
        <v>0</v>
      </c>
      <c r="G60" s="419">
        <v>0</v>
      </c>
      <c r="H60" s="419">
        <v>0</v>
      </c>
      <c r="I60" s="419">
        <v>0</v>
      </c>
      <c r="J60" s="419">
        <v>0</v>
      </c>
      <c r="K60" s="419">
        <v>0</v>
      </c>
      <c r="L60" s="419">
        <v>0</v>
      </c>
      <c r="M60" s="419">
        <v>65.3</v>
      </c>
      <c r="N60" s="419">
        <v>82.1</v>
      </c>
      <c r="O60" s="419">
        <v>8.9518746700000005</v>
      </c>
      <c r="P60" s="419">
        <v>40.533289979999999</v>
      </c>
      <c r="Q60" s="419">
        <v>4.6457230000000002E-2</v>
      </c>
      <c r="R60" s="419">
        <v>2038.3331457699999</v>
      </c>
      <c r="S60" s="43">
        <v>0.43823035999999999</v>
      </c>
      <c r="T60" s="43">
        <v>0.23232763000000001</v>
      </c>
      <c r="U60" s="43">
        <v>0</v>
      </c>
      <c r="V60" s="46">
        <v>0</v>
      </c>
      <c r="W60" s="46">
        <v>1788</v>
      </c>
      <c r="X60" s="46">
        <v>0</v>
      </c>
      <c r="Y60" s="46">
        <v>1849.6794729100002</v>
      </c>
      <c r="Z60" s="46">
        <v>2132.9</v>
      </c>
      <c r="AA60" s="486" t="s">
        <v>1099</v>
      </c>
      <c r="AB60" s="44"/>
      <c r="AC60" s="44"/>
      <c r="AD60" s="44"/>
      <c r="AE60" s="494"/>
      <c r="AF60" s="494"/>
      <c r="AG60" s="1442"/>
      <c r="AH60" s="1443"/>
      <c r="AI60" s="1443"/>
      <c r="AJ60" s="1444"/>
      <c r="AK60" s="882"/>
      <c r="AL60" s="882"/>
      <c r="AM60" s="882"/>
      <c r="AN60" s="882"/>
      <c r="AO60" s="1102"/>
      <c r="AP60" s="1102"/>
      <c r="AQ60" s="1102"/>
      <c r="AR60" s="1102"/>
      <c r="AS60" s="1112"/>
      <c r="AT60" s="1112"/>
      <c r="AU60" s="1112"/>
      <c r="AV60" s="1112"/>
      <c r="AW60" s="1122"/>
      <c r="AX60" s="1122"/>
      <c r="AY60" s="1122"/>
      <c r="AZ60" s="1122"/>
      <c r="BA60" s="1131"/>
      <c r="BB60" s="1131"/>
      <c r="BC60" s="1131"/>
      <c r="BD60" s="1131"/>
      <c r="BE60" s="1140"/>
      <c r="BF60" s="1140"/>
      <c r="BG60" s="1140"/>
      <c r="BH60" s="1140"/>
      <c r="BJ60" s="62"/>
      <c r="BK60" s="998"/>
      <c r="BL60" s="998"/>
      <c r="BM60" s="998"/>
      <c r="BN60" s="998"/>
      <c r="BO60" s="998"/>
      <c r="BP60" s="998"/>
      <c r="BQ60" s="998"/>
      <c r="BR60" s="998"/>
      <c r="BS60" s="998"/>
      <c r="BT60" s="998"/>
      <c r="BU60" s="998"/>
      <c r="BV60" s="998"/>
      <c r="BW60" s="998"/>
      <c r="BX60" s="997"/>
      <c r="BY60" s="997"/>
      <c r="BZ60" s="997"/>
      <c r="CA60" s="997"/>
      <c r="CB60" s="997"/>
      <c r="CC60" s="997"/>
      <c r="CD60" s="997"/>
      <c r="CE60" s="997"/>
    </row>
    <row r="61" spans="1:83" ht="14.1" customHeight="1">
      <c r="A61" s="486" t="s">
        <v>103</v>
      </c>
      <c r="B61" s="419">
        <v>265.5</v>
      </c>
      <c r="C61" s="419">
        <v>273.39999999999998</v>
      </c>
      <c r="D61" s="419">
        <v>311.39999999999998</v>
      </c>
      <c r="E61" s="419">
        <v>337.8</v>
      </c>
      <c r="F61" s="419">
        <v>360.7</v>
      </c>
      <c r="G61" s="419">
        <v>362.4</v>
      </c>
      <c r="H61" s="419">
        <v>542.6</v>
      </c>
      <c r="I61" s="419">
        <v>643.70000000000005</v>
      </c>
      <c r="J61" s="419">
        <v>644.9</v>
      </c>
      <c r="K61" s="419">
        <v>670.4</v>
      </c>
      <c r="L61" s="419">
        <v>746.4</v>
      </c>
      <c r="M61" s="419">
        <v>922</v>
      </c>
      <c r="N61" s="419">
        <v>1122</v>
      </c>
      <c r="O61" s="419">
        <v>2372</v>
      </c>
      <c r="P61" s="419">
        <v>2522</v>
      </c>
      <c r="Q61" s="419">
        <v>2672</v>
      </c>
      <c r="R61" s="419">
        <v>3212</v>
      </c>
      <c r="S61" s="43">
        <v>3835</v>
      </c>
      <c r="T61" s="43">
        <v>3835</v>
      </c>
      <c r="U61" s="43">
        <v>3988</v>
      </c>
      <c r="V61" s="43">
        <v>4438</v>
      </c>
      <c r="W61" s="43">
        <v>0</v>
      </c>
      <c r="X61" s="43">
        <v>0</v>
      </c>
      <c r="Y61" s="43">
        <v>0</v>
      </c>
      <c r="Z61" s="43">
        <v>0</v>
      </c>
      <c r="AA61" s="486" t="s">
        <v>103</v>
      </c>
      <c r="AB61" s="44"/>
      <c r="AC61" s="44"/>
      <c r="AD61" s="44"/>
      <c r="AE61" s="494"/>
      <c r="AF61" s="494"/>
      <c r="AG61" s="1442"/>
      <c r="AH61" s="1443"/>
      <c r="AI61" s="1443"/>
      <c r="AJ61" s="1444"/>
      <c r="AK61" s="882"/>
      <c r="AL61" s="882"/>
      <c r="AM61" s="882"/>
      <c r="AN61" s="882"/>
      <c r="AO61" s="1102"/>
      <c r="AP61" s="1102"/>
      <c r="AQ61" s="1102"/>
      <c r="AR61" s="1102"/>
      <c r="AS61" s="1112"/>
      <c r="AT61" s="1112"/>
      <c r="AU61" s="1112"/>
      <c r="AV61" s="1112"/>
      <c r="AW61" s="1122"/>
      <c r="AX61" s="1122"/>
      <c r="AY61" s="1122"/>
      <c r="AZ61" s="1122"/>
      <c r="BA61" s="1131"/>
      <c r="BB61" s="1131"/>
      <c r="BC61" s="1131"/>
      <c r="BD61" s="1131"/>
      <c r="BE61" s="1140"/>
      <c r="BF61" s="1140"/>
      <c r="BG61" s="1140"/>
      <c r="BH61" s="1140"/>
      <c r="BJ61" s="62"/>
      <c r="BK61" s="998"/>
      <c r="BL61" s="998"/>
      <c r="BM61" s="998"/>
      <c r="BN61" s="998"/>
      <c r="BO61" s="998"/>
      <c r="BP61" s="998"/>
      <c r="BQ61" s="998"/>
      <c r="BR61" s="998"/>
      <c r="BS61" s="998"/>
      <c r="BT61" s="998"/>
      <c r="BU61" s="998"/>
      <c r="BV61" s="998"/>
      <c r="BW61" s="998"/>
      <c r="BX61" s="997"/>
      <c r="BY61" s="997"/>
      <c r="BZ61" s="997"/>
      <c r="CA61" s="997"/>
      <c r="CB61" s="997"/>
      <c r="CC61" s="997"/>
      <c r="CD61" s="997"/>
      <c r="CE61" s="997"/>
    </row>
    <row r="62" spans="1:83" s="42" customFormat="1" ht="14.1" customHeight="1">
      <c r="A62" s="486" t="s">
        <v>104</v>
      </c>
      <c r="B62" s="419">
        <v>0</v>
      </c>
      <c r="C62" s="419">
        <v>0</v>
      </c>
      <c r="D62" s="419">
        <v>0</v>
      </c>
      <c r="E62" s="419">
        <v>0</v>
      </c>
      <c r="F62" s="419">
        <v>0</v>
      </c>
      <c r="G62" s="419">
        <v>0</v>
      </c>
      <c r="H62" s="419">
        <v>0</v>
      </c>
      <c r="I62" s="419">
        <v>0</v>
      </c>
      <c r="J62" s="419">
        <v>0</v>
      </c>
      <c r="K62" s="419">
        <v>0</v>
      </c>
      <c r="L62" s="419">
        <v>0</v>
      </c>
      <c r="M62" s="419">
        <v>25</v>
      </c>
      <c r="N62" s="419">
        <v>1364.3</v>
      </c>
      <c r="O62" s="419">
        <v>5.4771127100000001</v>
      </c>
      <c r="P62" s="419">
        <v>8.9161452400000005</v>
      </c>
      <c r="Q62" s="419">
        <v>6.6846710099999997</v>
      </c>
      <c r="R62" s="419">
        <v>77.349016769999992</v>
      </c>
      <c r="S62" s="43">
        <v>18.493018450000001</v>
      </c>
      <c r="T62" s="43">
        <v>6.6970582800000003</v>
      </c>
      <c r="U62" s="43">
        <v>0.65397928000000005</v>
      </c>
      <c r="V62" s="49">
        <v>9.8393000000000005E-4</v>
      </c>
      <c r="W62" s="49">
        <v>0</v>
      </c>
      <c r="X62" s="49">
        <v>0</v>
      </c>
      <c r="Y62" s="49">
        <v>9.9999999999999995E-7</v>
      </c>
      <c r="Z62" s="49">
        <v>0</v>
      </c>
      <c r="AA62" s="486" t="s">
        <v>104</v>
      </c>
      <c r="AB62" s="44"/>
      <c r="AC62" s="44"/>
      <c r="AD62" s="44"/>
      <c r="AE62" s="494"/>
      <c r="AF62" s="494"/>
      <c r="AG62" s="1442"/>
      <c r="AH62" s="1443"/>
      <c r="AI62" s="1443"/>
      <c r="AJ62" s="1444"/>
      <c r="AK62" s="882"/>
      <c r="AL62" s="882"/>
      <c r="AM62" s="882"/>
      <c r="AN62" s="882"/>
      <c r="AO62" s="1102"/>
      <c r="AP62" s="1102"/>
      <c r="AQ62" s="1102"/>
      <c r="AR62" s="1102"/>
      <c r="AS62" s="1112"/>
      <c r="AT62" s="1111"/>
      <c r="AU62" s="1111"/>
      <c r="AV62" s="1111"/>
      <c r="AW62" s="1121"/>
      <c r="AX62" s="1121"/>
      <c r="AY62" s="1121"/>
      <c r="AZ62" s="1121"/>
      <c r="BA62" s="1130"/>
      <c r="BB62" s="1130"/>
      <c r="BC62" s="1130"/>
      <c r="BD62" s="1130"/>
      <c r="BE62" s="1139"/>
      <c r="BF62" s="1139"/>
      <c r="BG62" s="1139"/>
      <c r="BH62" s="1139"/>
      <c r="BJ62" s="62"/>
      <c r="BK62" s="998"/>
      <c r="BL62" s="998"/>
      <c r="BM62" s="998"/>
      <c r="BN62" s="998"/>
      <c r="BO62" s="998"/>
      <c r="BP62" s="998"/>
      <c r="BQ62" s="998"/>
      <c r="BR62" s="998"/>
      <c r="BS62" s="998"/>
      <c r="BT62" s="998"/>
      <c r="BU62" s="998"/>
      <c r="BV62" s="998"/>
      <c r="BW62" s="998"/>
      <c r="BX62" s="997"/>
      <c r="BY62" s="997"/>
      <c r="BZ62" s="997"/>
      <c r="CA62" s="997"/>
      <c r="CB62" s="997"/>
      <c r="CC62" s="997"/>
      <c r="CD62" s="997"/>
      <c r="CE62" s="997"/>
    </row>
    <row r="63" spans="1:83" ht="14.1" customHeight="1">
      <c r="A63" s="484"/>
      <c r="B63" s="419"/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3"/>
      <c r="T63" s="43"/>
      <c r="U63" s="43"/>
      <c r="V63" s="43"/>
      <c r="W63" s="43"/>
      <c r="X63" s="43"/>
      <c r="Y63" s="43"/>
      <c r="Z63" s="43"/>
      <c r="AA63" s="484"/>
      <c r="AB63" s="47"/>
      <c r="AC63" s="44"/>
      <c r="AD63" s="44"/>
      <c r="AE63" s="494"/>
      <c r="AF63" s="494"/>
      <c r="AG63" s="1442"/>
      <c r="AH63" s="1443"/>
      <c r="AI63" s="1443"/>
      <c r="AJ63" s="1444"/>
      <c r="AK63" s="882"/>
      <c r="AL63" s="882"/>
      <c r="AM63" s="882"/>
      <c r="AN63" s="882"/>
      <c r="AO63" s="1101"/>
      <c r="AP63" s="1101"/>
      <c r="AQ63" s="1101"/>
      <c r="AR63" s="1101"/>
      <c r="AS63" s="1111"/>
      <c r="AT63" s="1112"/>
      <c r="AU63" s="1112"/>
      <c r="AV63" s="1112"/>
      <c r="AW63" s="1122"/>
      <c r="AX63" s="1122"/>
      <c r="AY63" s="1122"/>
      <c r="AZ63" s="1122"/>
      <c r="BA63" s="1131"/>
      <c r="BB63" s="1131"/>
      <c r="BC63" s="1131"/>
      <c r="BD63" s="1131"/>
      <c r="BE63" s="1140"/>
      <c r="BF63" s="1140"/>
      <c r="BG63" s="1140"/>
      <c r="BH63" s="1140"/>
      <c r="BJ63" s="1004"/>
      <c r="BK63" s="998"/>
      <c r="BL63" s="998"/>
      <c r="BM63" s="998"/>
      <c r="BN63" s="998"/>
      <c r="BO63" s="998"/>
      <c r="BP63" s="998"/>
      <c r="BQ63" s="998"/>
      <c r="BR63" s="998"/>
      <c r="BS63" s="998"/>
      <c r="BT63" s="998"/>
      <c r="BU63" s="998"/>
      <c r="BV63" s="998"/>
      <c r="BW63" s="998"/>
      <c r="BX63" s="997"/>
      <c r="BY63" s="997"/>
      <c r="BZ63" s="997"/>
      <c r="CA63" s="997"/>
      <c r="CB63" s="997"/>
      <c r="CC63" s="997"/>
      <c r="CD63" s="997"/>
      <c r="CE63" s="997"/>
    </row>
    <row r="64" spans="1:83" ht="14.1" customHeight="1">
      <c r="A64" s="482" t="s">
        <v>105</v>
      </c>
      <c r="B64" s="466">
        <v>305.5</v>
      </c>
      <c r="C64" s="466">
        <v>551.20000000000005</v>
      </c>
      <c r="D64" s="466">
        <v>592.1</v>
      </c>
      <c r="E64" s="466">
        <v>808.4</v>
      </c>
      <c r="F64" s="466">
        <v>2157.6999999999998</v>
      </c>
      <c r="G64" s="466">
        <v>4901.1000000000004</v>
      </c>
      <c r="H64" s="466">
        <v>8725.7999999999993</v>
      </c>
      <c r="I64" s="466">
        <v>29440.3</v>
      </c>
      <c r="J64" s="466">
        <v>42515.199999999997</v>
      </c>
      <c r="K64" s="466">
        <v>48126.8</v>
      </c>
      <c r="L64" s="466">
        <v>53621.8</v>
      </c>
      <c r="M64" s="466">
        <v>78121.600000000006</v>
      </c>
      <c r="N64" s="466">
        <v>98243.3</v>
      </c>
      <c r="O64" s="466">
        <v>105734.25984086</v>
      </c>
      <c r="P64" s="466">
        <v>140494.93721881</v>
      </c>
      <c r="Q64" s="466">
        <v>115687.00730215007</v>
      </c>
      <c r="R64" s="466">
        <v>207631.93759691995</v>
      </c>
      <c r="S64" s="40">
        <v>191603.23244579008</v>
      </c>
      <c r="T64" s="40">
        <v>296771.23479969002</v>
      </c>
      <c r="U64" s="40">
        <v>374245.8026049601</v>
      </c>
      <c r="V64" s="40">
        <v>124040.54647302006</v>
      </c>
      <c r="W64" s="41">
        <v>151227</v>
      </c>
      <c r="X64" s="41">
        <v>182705.00000000006</v>
      </c>
      <c r="Y64" s="41">
        <v>374869.66948504996</v>
      </c>
      <c r="Z64" s="41">
        <v>426060.995</v>
      </c>
      <c r="AA64" s="482" t="s">
        <v>105</v>
      </c>
      <c r="AB64" s="41">
        <v>3592980.9983387399</v>
      </c>
      <c r="AC64" s="41">
        <v>1561058.3521819001</v>
      </c>
      <c r="AD64" s="41">
        <v>1898214.03828222</v>
      </c>
      <c r="AE64" s="280">
        <v>872266.30748004001</v>
      </c>
      <c r="AF64" s="280">
        <v>1293980.1644242201</v>
      </c>
      <c r="AG64" s="1439">
        <v>1932296.6584795397</v>
      </c>
      <c r="AH64" s="1440">
        <v>3469322.3109510499</v>
      </c>
      <c r="AI64" s="1440">
        <v>4752232.7720546294</v>
      </c>
      <c r="AJ64" s="1441">
        <v>4878098.3538840096</v>
      </c>
      <c r="AK64" s="881">
        <v>5877688.9806333501</v>
      </c>
      <c r="AL64" s="881">
        <v>6031460.4408190297</v>
      </c>
      <c r="AM64" s="881">
        <v>6210809.0781905912</v>
      </c>
      <c r="AN64" s="881">
        <v>6790896.4174052598</v>
      </c>
      <c r="AO64" s="1102"/>
      <c r="AP64" s="1102"/>
      <c r="AQ64" s="1102"/>
      <c r="AR64" s="1102"/>
      <c r="AS64" s="1112"/>
      <c r="AT64" s="1112"/>
      <c r="AU64" s="1112"/>
      <c r="AV64" s="1112"/>
      <c r="AW64" s="1122"/>
      <c r="AX64" s="1122"/>
      <c r="AY64" s="1122"/>
      <c r="AZ64" s="1122"/>
      <c r="BA64" s="1131"/>
      <c r="BB64" s="1131"/>
      <c r="BC64" s="1131"/>
      <c r="BD64" s="1131"/>
      <c r="BE64" s="1140"/>
      <c r="BF64" s="1140"/>
      <c r="BG64" s="1140"/>
      <c r="BH64" s="1140"/>
      <c r="BJ64" s="62"/>
      <c r="BK64" s="998"/>
      <c r="BL64" s="998"/>
      <c r="BM64" s="998"/>
      <c r="BN64" s="998"/>
      <c r="BO64" s="998"/>
      <c r="BP64" s="998"/>
      <c r="BQ64" s="998"/>
      <c r="BR64" s="998"/>
      <c r="BS64" s="998"/>
      <c r="BT64" s="998"/>
      <c r="BU64" s="998"/>
      <c r="BV64" s="998"/>
      <c r="BW64" s="998"/>
      <c r="BX64" s="997"/>
      <c r="BY64" s="997"/>
      <c r="BZ64" s="997"/>
      <c r="CA64" s="997"/>
      <c r="CB64" s="997"/>
      <c r="CC64" s="997"/>
      <c r="CD64" s="997"/>
      <c r="CE64" s="997"/>
    </row>
    <row r="65" spans="1:83" ht="15" customHeight="1">
      <c r="A65" s="485" t="s">
        <v>106</v>
      </c>
      <c r="B65" s="419">
        <v>0</v>
      </c>
      <c r="C65" s="419">
        <v>0</v>
      </c>
      <c r="D65" s="419">
        <v>0</v>
      </c>
      <c r="E65" s="419">
        <v>0</v>
      </c>
      <c r="F65" s="419">
        <v>0</v>
      </c>
      <c r="G65" s="419">
        <v>0</v>
      </c>
      <c r="H65" s="419">
        <v>0</v>
      </c>
      <c r="I65" s="419">
        <v>0</v>
      </c>
      <c r="J65" s="419">
        <v>0</v>
      </c>
      <c r="K65" s="419">
        <v>0</v>
      </c>
      <c r="L65" s="419">
        <v>0</v>
      </c>
      <c r="M65" s="419">
        <v>30816.400000000001</v>
      </c>
      <c r="N65" s="419">
        <v>38256.6</v>
      </c>
      <c r="O65" s="419">
        <v>38196.182076009994</v>
      </c>
      <c r="P65" s="419">
        <v>42686.082910040001</v>
      </c>
      <c r="Q65" s="419">
        <v>39218.263658149997</v>
      </c>
      <c r="R65" s="419">
        <v>36834.80281044999</v>
      </c>
      <c r="S65" s="43">
        <v>36305.917827190002</v>
      </c>
      <c r="T65" s="43">
        <v>196707.72431901001</v>
      </c>
      <c r="U65" s="43">
        <v>200026.75690440999</v>
      </c>
      <c r="V65" s="43">
        <v>68137.523119430014</v>
      </c>
      <c r="W65" s="43">
        <v>138291.79999999999</v>
      </c>
      <c r="X65" s="43">
        <v>307903.09999999998</v>
      </c>
      <c r="Y65" s="43">
        <v>337603.30305633997</v>
      </c>
      <c r="Z65" s="43">
        <v>381230.7</v>
      </c>
      <c r="AA65" s="485" t="s">
        <v>106</v>
      </c>
      <c r="AB65" s="44">
        <v>325022.77851683996</v>
      </c>
      <c r="AC65" s="44">
        <v>337569.35071272997</v>
      </c>
      <c r="AD65" s="44">
        <v>331404.98994298</v>
      </c>
      <c r="AE65" s="494">
        <v>382421.72169097996</v>
      </c>
      <c r="AF65" s="494">
        <v>402748.25975949998</v>
      </c>
      <c r="AG65" s="1442">
        <v>402748.25975949998</v>
      </c>
      <c r="AH65" s="1443">
        <v>433754.68340664002</v>
      </c>
      <c r="AI65" s="1443">
        <v>433754.68340664002</v>
      </c>
      <c r="AJ65" s="1444">
        <v>433743.90852288</v>
      </c>
      <c r="AK65" s="882">
        <v>433743.90852288</v>
      </c>
      <c r="AL65" s="882">
        <v>422486.17323229997</v>
      </c>
      <c r="AM65" s="882">
        <v>421864.36329340003</v>
      </c>
      <c r="AN65" s="882">
        <v>421864.36329340003</v>
      </c>
      <c r="AO65" s="1102"/>
      <c r="AP65" s="1102"/>
      <c r="AQ65" s="1102"/>
      <c r="AR65" s="1102"/>
      <c r="AS65" s="1112"/>
      <c r="AT65" s="1112"/>
      <c r="AU65" s="1112"/>
      <c r="AV65" s="1112"/>
      <c r="AW65" s="1122"/>
      <c r="AX65" s="1122"/>
      <c r="AY65" s="1122"/>
      <c r="AZ65" s="1122"/>
      <c r="BA65" s="1131"/>
      <c r="BB65" s="1131"/>
      <c r="BC65" s="1131"/>
      <c r="BD65" s="1131"/>
      <c r="BE65" s="1140"/>
      <c r="BF65" s="1140"/>
      <c r="BG65" s="1140"/>
      <c r="BH65" s="1140"/>
      <c r="BJ65" s="62"/>
      <c r="BK65" s="998"/>
      <c r="BL65" s="998"/>
      <c r="BM65" s="998"/>
      <c r="BN65" s="998"/>
      <c r="BO65" s="998"/>
      <c r="BP65" s="998"/>
      <c r="BQ65" s="998"/>
      <c r="BR65" s="998"/>
      <c r="BS65" s="998"/>
      <c r="BT65" s="998"/>
      <c r="BU65" s="998"/>
      <c r="BV65" s="998"/>
      <c r="BW65" s="998"/>
      <c r="BX65" s="997"/>
      <c r="BY65" s="997"/>
      <c r="BZ65" s="997"/>
      <c r="CA65" s="997"/>
      <c r="CB65" s="997"/>
      <c r="CC65" s="997"/>
      <c r="CD65" s="997"/>
      <c r="CE65" s="997"/>
    </row>
    <row r="66" spans="1:83" ht="14.1" customHeight="1">
      <c r="A66" s="485" t="s">
        <v>107</v>
      </c>
      <c r="B66" s="419">
        <v>0</v>
      </c>
      <c r="C66" s="419">
        <v>0</v>
      </c>
      <c r="D66" s="419">
        <v>0</v>
      </c>
      <c r="E66" s="419">
        <v>0</v>
      </c>
      <c r="F66" s="419">
        <v>0</v>
      </c>
      <c r="G66" s="419">
        <v>0</v>
      </c>
      <c r="H66" s="419">
        <v>0</v>
      </c>
      <c r="I66" s="419">
        <v>0</v>
      </c>
      <c r="J66" s="419">
        <v>0</v>
      </c>
      <c r="K66" s="419">
        <v>0</v>
      </c>
      <c r="L66" s="419">
        <v>0</v>
      </c>
      <c r="M66" s="419">
        <v>30814.1</v>
      </c>
      <c r="N66" s="419">
        <v>38249.800000000003</v>
      </c>
      <c r="O66" s="419">
        <v>38193.915978679994</v>
      </c>
      <c r="P66" s="419">
        <v>42669.15379661</v>
      </c>
      <c r="Q66" s="419">
        <v>39202.442147089998</v>
      </c>
      <c r="R66" s="419">
        <v>36819.692374279992</v>
      </c>
      <c r="S66" s="43">
        <v>36287.66570397</v>
      </c>
      <c r="T66" s="43">
        <v>196495.43130974</v>
      </c>
      <c r="U66" s="43">
        <v>199982.22678073999</v>
      </c>
      <c r="V66" s="43">
        <v>68041.910051720013</v>
      </c>
      <c r="W66" s="43">
        <v>138291.79999999999</v>
      </c>
      <c r="X66" s="43">
        <v>307903.09999999998</v>
      </c>
      <c r="Y66" s="43">
        <v>337603.22884904</v>
      </c>
      <c r="Z66" s="43">
        <v>381230.7</v>
      </c>
      <c r="AA66" s="485" t="s">
        <v>107</v>
      </c>
      <c r="AB66" s="44">
        <v>325022.70430953999</v>
      </c>
      <c r="AC66" s="44">
        <v>337569.35071272997</v>
      </c>
      <c r="AD66" s="44">
        <v>331404.98994298</v>
      </c>
      <c r="AE66" s="494">
        <v>382421.72169097996</v>
      </c>
      <c r="AF66" s="494">
        <v>402748.25975949998</v>
      </c>
      <c r="AG66" s="1442">
        <v>402748.25975949998</v>
      </c>
      <c r="AH66" s="1443">
        <v>433754.68340664002</v>
      </c>
      <c r="AI66" s="1443">
        <v>433754.68340664002</v>
      </c>
      <c r="AJ66" s="1444">
        <v>433743.90852288</v>
      </c>
      <c r="AK66" s="882">
        <v>433743.90852288</v>
      </c>
      <c r="AL66" s="882">
        <v>422486.17323229997</v>
      </c>
      <c r="AM66" s="882">
        <v>421864.36329340003</v>
      </c>
      <c r="AN66" s="882">
        <v>421864.36329340003</v>
      </c>
      <c r="AO66" s="1102"/>
      <c r="AP66" s="1102"/>
      <c r="AQ66" s="1102"/>
      <c r="AR66" s="1102"/>
      <c r="AS66" s="1112"/>
      <c r="AT66" s="1112"/>
      <c r="AU66" s="1112"/>
      <c r="AV66" s="1112"/>
      <c r="AW66" s="1122"/>
      <c r="AX66" s="1122"/>
      <c r="AY66" s="1122"/>
      <c r="AZ66" s="1122"/>
      <c r="BA66" s="1131"/>
      <c r="BB66" s="1131"/>
      <c r="BC66" s="1131"/>
      <c r="BD66" s="1131"/>
      <c r="BE66" s="1140"/>
      <c r="BF66" s="1140"/>
      <c r="BG66" s="1140"/>
      <c r="BH66" s="1140"/>
      <c r="BJ66" s="62"/>
      <c r="BK66" s="998"/>
      <c r="BL66" s="998"/>
      <c r="BM66" s="998"/>
      <c r="BN66" s="998"/>
      <c r="BO66" s="998"/>
      <c r="BP66" s="998"/>
      <c r="BQ66" s="998"/>
      <c r="BR66" s="998"/>
      <c r="BS66" s="998"/>
      <c r="BT66" s="998"/>
      <c r="BU66" s="998"/>
      <c r="BV66" s="998"/>
      <c r="BW66" s="998"/>
      <c r="BX66" s="997"/>
      <c r="BY66" s="997"/>
      <c r="BZ66" s="997"/>
      <c r="CA66" s="997"/>
      <c r="CB66" s="997"/>
      <c r="CC66" s="997"/>
      <c r="CD66" s="997"/>
      <c r="CE66" s="997"/>
    </row>
    <row r="67" spans="1:83" ht="14.1" customHeight="1">
      <c r="A67" s="486" t="s">
        <v>834</v>
      </c>
      <c r="B67" s="419">
        <v>0</v>
      </c>
      <c r="C67" s="419">
        <v>0</v>
      </c>
      <c r="D67" s="419">
        <v>0</v>
      </c>
      <c r="E67" s="419">
        <v>0</v>
      </c>
      <c r="F67" s="419">
        <v>0</v>
      </c>
      <c r="G67" s="419">
        <v>0</v>
      </c>
      <c r="H67" s="419">
        <v>0</v>
      </c>
      <c r="I67" s="419">
        <v>0</v>
      </c>
      <c r="J67" s="419">
        <v>0</v>
      </c>
      <c r="K67" s="419">
        <v>0</v>
      </c>
      <c r="L67" s="419">
        <v>0</v>
      </c>
      <c r="M67" s="419">
        <v>621.79999999999995</v>
      </c>
      <c r="N67" s="419">
        <v>621.79999999999995</v>
      </c>
      <c r="O67" s="419">
        <v>621.80993890000002</v>
      </c>
      <c r="P67" s="419">
        <v>621.80993890000002</v>
      </c>
      <c r="Q67" s="419">
        <v>621.80993890000002</v>
      </c>
      <c r="R67" s="419">
        <v>621.80993890000002</v>
      </c>
      <c r="S67" s="43">
        <v>621.80993890000002</v>
      </c>
      <c r="T67" s="43">
        <v>621.80993890000002</v>
      </c>
      <c r="U67" s="43">
        <v>621.80993890000002</v>
      </c>
      <c r="V67" s="43">
        <v>621.80993890000002</v>
      </c>
      <c r="W67" s="43">
        <v>621.79999999999995</v>
      </c>
      <c r="X67" s="43">
        <v>621.79999999999995</v>
      </c>
      <c r="Y67" s="43">
        <v>622</v>
      </c>
      <c r="Z67" s="43">
        <v>621.79999999999995</v>
      </c>
      <c r="AA67" s="486" t="s">
        <v>1100</v>
      </c>
      <c r="AB67" s="44"/>
      <c r="AC67" s="44"/>
      <c r="AD67" s="44"/>
      <c r="AE67" s="494"/>
      <c r="AF67" s="494"/>
      <c r="AG67" s="1442"/>
      <c r="AH67" s="1443"/>
      <c r="AI67" s="1443"/>
      <c r="AJ67" s="1444"/>
      <c r="AK67" s="882"/>
      <c r="AL67" s="882"/>
      <c r="AM67" s="882"/>
      <c r="AN67" s="882"/>
      <c r="AO67" s="1102"/>
      <c r="AP67" s="1102"/>
      <c r="AQ67" s="1102"/>
      <c r="AR67" s="1102"/>
      <c r="AS67" s="1112"/>
      <c r="AT67" s="1112"/>
      <c r="AU67" s="1112"/>
      <c r="AV67" s="1112"/>
      <c r="AW67" s="1122"/>
      <c r="AX67" s="1122"/>
      <c r="AY67" s="1122"/>
      <c r="AZ67" s="1122"/>
      <c r="BA67" s="1131"/>
      <c r="BB67" s="1131"/>
      <c r="BC67" s="1131"/>
      <c r="BD67" s="1131"/>
      <c r="BE67" s="1140"/>
      <c r="BF67" s="1140"/>
      <c r="BG67" s="1140"/>
      <c r="BH67" s="1140"/>
      <c r="BJ67" s="62"/>
      <c r="BK67" s="998"/>
      <c r="BL67" s="998"/>
      <c r="BM67" s="998"/>
      <c r="BN67" s="998"/>
      <c r="BO67" s="998"/>
      <c r="BP67" s="998"/>
      <c r="BQ67" s="998"/>
      <c r="BR67" s="998"/>
      <c r="BS67" s="998"/>
      <c r="BT67" s="998"/>
      <c r="BU67" s="998"/>
      <c r="BV67" s="998"/>
      <c r="BW67" s="998"/>
      <c r="BX67" s="997"/>
      <c r="BY67" s="997"/>
      <c r="BZ67" s="997"/>
      <c r="CA67" s="997"/>
      <c r="CB67" s="997"/>
      <c r="CC67" s="997"/>
      <c r="CD67" s="997"/>
      <c r="CE67" s="997"/>
    </row>
    <row r="68" spans="1:83" ht="14.1" customHeight="1">
      <c r="A68" s="486" t="s">
        <v>108</v>
      </c>
      <c r="B68" s="419">
        <v>0</v>
      </c>
      <c r="C68" s="419">
        <v>0</v>
      </c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30192.3</v>
      </c>
      <c r="N68" s="419">
        <v>37628</v>
      </c>
      <c r="O68" s="419">
        <v>37572.106039779996</v>
      </c>
      <c r="P68" s="419">
        <v>42047.343857710002</v>
      </c>
      <c r="Q68" s="419">
        <v>38580.63220819</v>
      </c>
      <c r="R68" s="419">
        <v>36197.882435379994</v>
      </c>
      <c r="S68" s="43">
        <v>35665.855765070002</v>
      </c>
      <c r="T68" s="43">
        <v>195873.62137084</v>
      </c>
      <c r="U68" s="43">
        <v>199360.41684183999</v>
      </c>
      <c r="V68" s="43">
        <v>67420.100112820015</v>
      </c>
      <c r="W68" s="43">
        <v>137670</v>
      </c>
      <c r="X68" s="43">
        <v>307281.3</v>
      </c>
      <c r="Y68" s="43">
        <v>336981.22884904</v>
      </c>
      <c r="Z68" s="43">
        <v>380608.9</v>
      </c>
      <c r="AA68" s="486" t="s">
        <v>108</v>
      </c>
      <c r="AB68" s="44"/>
      <c r="AC68" s="44"/>
      <c r="AD68" s="44"/>
      <c r="AE68" s="494"/>
      <c r="AF68" s="494"/>
      <c r="AG68" s="1442"/>
      <c r="AH68" s="1443"/>
      <c r="AI68" s="1443"/>
      <c r="AJ68" s="1444"/>
      <c r="AK68" s="882"/>
      <c r="AL68" s="882"/>
      <c r="AM68" s="882"/>
      <c r="AN68" s="882"/>
      <c r="AO68" s="1102"/>
      <c r="AP68" s="1102"/>
      <c r="AQ68" s="1102"/>
      <c r="AR68" s="1102"/>
      <c r="AS68" s="1112"/>
      <c r="AT68" s="1112"/>
      <c r="AU68" s="1112"/>
      <c r="AV68" s="1112"/>
      <c r="AW68" s="1122"/>
      <c r="AX68" s="1122"/>
      <c r="AY68" s="1122"/>
      <c r="AZ68" s="1122"/>
      <c r="BA68" s="1131"/>
      <c r="BB68" s="1131"/>
      <c r="BC68" s="1131"/>
      <c r="BD68" s="1131"/>
      <c r="BE68" s="1140"/>
      <c r="BF68" s="1140"/>
      <c r="BG68" s="1140"/>
      <c r="BH68" s="1140"/>
      <c r="BJ68" s="62"/>
      <c r="BK68" s="998"/>
      <c r="BL68" s="998"/>
      <c r="BM68" s="998"/>
      <c r="BN68" s="998"/>
      <c r="BO68" s="998"/>
      <c r="BP68" s="998"/>
      <c r="BQ68" s="998"/>
      <c r="BR68" s="998"/>
      <c r="BS68" s="998"/>
      <c r="BT68" s="998"/>
      <c r="BU68" s="998"/>
      <c r="BV68" s="998"/>
      <c r="BW68" s="998"/>
      <c r="BX68" s="997"/>
      <c r="BY68" s="997"/>
      <c r="BZ68" s="997"/>
      <c r="CA68" s="997"/>
      <c r="CB68" s="997"/>
      <c r="CC68" s="997"/>
      <c r="CD68" s="997"/>
      <c r="CE68" s="997"/>
    </row>
    <row r="69" spans="1:83" ht="14.1" customHeight="1">
      <c r="A69" s="486" t="s">
        <v>109</v>
      </c>
      <c r="B69" s="419">
        <v>0</v>
      </c>
      <c r="C69" s="419">
        <v>0</v>
      </c>
      <c r="D69" s="419">
        <v>0</v>
      </c>
      <c r="E69" s="419">
        <v>0</v>
      </c>
      <c r="F69" s="419">
        <v>0</v>
      </c>
      <c r="G69" s="419">
        <v>0</v>
      </c>
      <c r="H69" s="419">
        <v>0</v>
      </c>
      <c r="I69" s="419">
        <v>0</v>
      </c>
      <c r="J69" s="419">
        <v>0</v>
      </c>
      <c r="K69" s="419">
        <v>0</v>
      </c>
      <c r="L69" s="419">
        <v>0</v>
      </c>
      <c r="M69" s="419" t="s">
        <v>50</v>
      </c>
      <c r="N69" s="419" t="s">
        <v>50</v>
      </c>
      <c r="O69" s="419">
        <v>0</v>
      </c>
      <c r="P69" s="419">
        <v>0</v>
      </c>
      <c r="Q69" s="419">
        <v>0</v>
      </c>
      <c r="R69" s="419">
        <v>0</v>
      </c>
      <c r="S69" s="43">
        <v>0</v>
      </c>
      <c r="T69" s="43">
        <v>0</v>
      </c>
      <c r="U69" s="43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86" t="s">
        <v>109</v>
      </c>
      <c r="AB69" s="44"/>
      <c r="AC69" s="44"/>
      <c r="AD69" s="44"/>
      <c r="AE69" s="494"/>
      <c r="AF69" s="494"/>
      <c r="AG69" s="1442"/>
      <c r="AH69" s="1443"/>
      <c r="AI69" s="1443"/>
      <c r="AJ69" s="1444"/>
      <c r="AK69" s="882"/>
      <c r="AL69" s="882"/>
      <c r="AM69" s="882"/>
      <c r="AN69" s="882"/>
      <c r="AO69" s="1102"/>
      <c r="AP69" s="1102"/>
      <c r="AQ69" s="1102"/>
      <c r="AR69" s="1102"/>
      <c r="AS69" s="1112"/>
      <c r="AT69" s="1112"/>
      <c r="AU69" s="1112"/>
      <c r="AV69" s="1112"/>
      <c r="AW69" s="1122"/>
      <c r="AX69" s="1122"/>
      <c r="AY69" s="1122"/>
      <c r="AZ69" s="1122"/>
      <c r="BA69" s="1131"/>
      <c r="BB69" s="1131"/>
      <c r="BC69" s="1131"/>
      <c r="BD69" s="1131"/>
      <c r="BE69" s="1140"/>
      <c r="BF69" s="1140"/>
      <c r="BG69" s="1140"/>
      <c r="BH69" s="1140"/>
      <c r="BJ69" s="62"/>
      <c r="BK69" s="998"/>
      <c r="BL69" s="998"/>
      <c r="BM69" s="998"/>
      <c r="BN69" s="998"/>
      <c r="BO69" s="998"/>
      <c r="BP69" s="998"/>
      <c r="BQ69" s="998"/>
      <c r="BR69" s="998"/>
      <c r="BS69" s="998"/>
      <c r="BT69" s="998"/>
      <c r="BU69" s="998"/>
      <c r="BV69" s="998"/>
      <c r="BW69" s="998"/>
      <c r="BX69" s="997"/>
      <c r="BY69" s="997"/>
      <c r="BZ69" s="997"/>
      <c r="CA69" s="997"/>
      <c r="CB69" s="997"/>
      <c r="CC69" s="997"/>
      <c r="CD69" s="997"/>
      <c r="CE69" s="997"/>
    </row>
    <row r="70" spans="1:83" ht="14.1" customHeight="1">
      <c r="A70" s="485" t="s">
        <v>110</v>
      </c>
      <c r="B70" s="419">
        <v>0</v>
      </c>
      <c r="C70" s="419">
        <v>0</v>
      </c>
      <c r="D70" s="419">
        <v>0</v>
      </c>
      <c r="E70" s="419">
        <v>0</v>
      </c>
      <c r="F70" s="419">
        <v>0</v>
      </c>
      <c r="G70" s="419">
        <v>0</v>
      </c>
      <c r="H70" s="419">
        <v>0</v>
      </c>
      <c r="I70" s="419">
        <v>0</v>
      </c>
      <c r="J70" s="419">
        <v>0</v>
      </c>
      <c r="K70" s="419">
        <v>0</v>
      </c>
      <c r="L70" s="419">
        <v>0</v>
      </c>
      <c r="M70" s="419">
        <v>2.2000000000000002</v>
      </c>
      <c r="N70" s="419">
        <v>6.7</v>
      </c>
      <c r="O70" s="419">
        <v>2.1918900299999997</v>
      </c>
      <c r="P70" s="419">
        <v>16.85490613</v>
      </c>
      <c r="Q70" s="419">
        <v>15.747303760000001</v>
      </c>
      <c r="R70" s="419">
        <v>15.036228869999999</v>
      </c>
      <c r="S70" s="43">
        <v>18.17791592</v>
      </c>
      <c r="T70" s="43">
        <v>212.21880197000002</v>
      </c>
      <c r="U70" s="43">
        <v>44.455916369999997</v>
      </c>
      <c r="V70" s="43">
        <v>95.538860410000012</v>
      </c>
      <c r="W70" s="43">
        <v>0</v>
      </c>
      <c r="X70" s="43">
        <v>0</v>
      </c>
      <c r="Y70" s="43">
        <v>0</v>
      </c>
      <c r="Z70" s="43">
        <v>0</v>
      </c>
      <c r="AA70" s="485" t="s">
        <v>110</v>
      </c>
      <c r="AB70" s="44"/>
      <c r="AC70" s="44"/>
      <c r="AD70" s="44"/>
      <c r="AE70" s="494"/>
      <c r="AF70" s="494"/>
      <c r="AG70" s="1442"/>
      <c r="AH70" s="1443"/>
      <c r="AI70" s="1443"/>
      <c r="AJ70" s="1444"/>
      <c r="AK70" s="882"/>
      <c r="AL70" s="882"/>
      <c r="AM70" s="882"/>
      <c r="AN70" s="882"/>
      <c r="AO70" s="1102"/>
      <c r="AP70" s="1102"/>
      <c r="AQ70" s="1102"/>
      <c r="AR70" s="1102"/>
      <c r="AS70" s="1112"/>
      <c r="AT70" s="1112"/>
      <c r="AU70" s="1112"/>
      <c r="AV70" s="1112"/>
      <c r="AW70" s="1122"/>
      <c r="AX70" s="1122"/>
      <c r="AY70" s="1122"/>
      <c r="AZ70" s="1122"/>
      <c r="BA70" s="1131"/>
      <c r="BB70" s="1131"/>
      <c r="BC70" s="1131"/>
      <c r="BD70" s="1131"/>
      <c r="BE70" s="1140"/>
      <c r="BF70" s="1140"/>
      <c r="BG70" s="1140"/>
      <c r="BH70" s="1140"/>
      <c r="BJ70" s="62"/>
      <c r="BK70" s="998"/>
      <c r="BL70" s="998"/>
      <c r="BM70" s="998"/>
      <c r="BN70" s="998"/>
      <c r="BO70" s="998"/>
      <c r="BP70" s="998"/>
      <c r="BQ70" s="998"/>
      <c r="BR70" s="998"/>
      <c r="BS70" s="998"/>
      <c r="BT70" s="998"/>
      <c r="BU70" s="998"/>
      <c r="BV70" s="998"/>
      <c r="BW70" s="998"/>
      <c r="BX70" s="997"/>
      <c r="BY70" s="997"/>
      <c r="BZ70" s="997"/>
      <c r="CA70" s="997"/>
      <c r="CB70" s="997"/>
      <c r="CC70" s="997"/>
      <c r="CD70" s="997"/>
      <c r="CE70" s="997"/>
    </row>
    <row r="71" spans="1:83" ht="14.1" customHeight="1">
      <c r="A71" s="486" t="s">
        <v>111</v>
      </c>
      <c r="B71" s="419">
        <v>0</v>
      </c>
      <c r="C71" s="419">
        <v>0</v>
      </c>
      <c r="D71" s="419">
        <v>0</v>
      </c>
      <c r="E71" s="419">
        <v>0</v>
      </c>
      <c r="F71" s="419">
        <v>0</v>
      </c>
      <c r="G71" s="419">
        <v>0</v>
      </c>
      <c r="H71" s="419">
        <v>0</v>
      </c>
      <c r="I71" s="419">
        <v>0</v>
      </c>
      <c r="J71" s="419">
        <v>0</v>
      </c>
      <c r="K71" s="419">
        <v>0</v>
      </c>
      <c r="L71" s="419">
        <v>0</v>
      </c>
      <c r="M71" s="419" t="s">
        <v>50</v>
      </c>
      <c r="N71" s="419" t="s">
        <v>50</v>
      </c>
      <c r="O71" s="419">
        <v>0</v>
      </c>
      <c r="P71" s="419">
        <v>0</v>
      </c>
      <c r="Q71" s="419">
        <v>0</v>
      </c>
      <c r="R71" s="419">
        <v>0</v>
      </c>
      <c r="S71" s="43">
        <v>0</v>
      </c>
      <c r="T71" s="43">
        <v>0</v>
      </c>
      <c r="U71" s="43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86" t="s">
        <v>111</v>
      </c>
      <c r="AB71" s="44"/>
      <c r="AC71" s="44"/>
      <c r="AD71" s="44"/>
      <c r="AE71" s="494"/>
      <c r="AF71" s="494"/>
      <c r="AG71" s="1442"/>
      <c r="AH71" s="1443"/>
      <c r="AI71" s="1443"/>
      <c r="AJ71" s="1444"/>
      <c r="AK71" s="882"/>
      <c r="AL71" s="882"/>
      <c r="AM71" s="882"/>
      <c r="AN71" s="882"/>
      <c r="AO71" s="1102"/>
      <c r="AP71" s="1102"/>
      <c r="AQ71" s="1102"/>
      <c r="AR71" s="1102"/>
      <c r="AS71" s="1112"/>
      <c r="AT71" s="1112"/>
      <c r="AU71" s="1112"/>
      <c r="AV71" s="1112"/>
      <c r="AW71" s="1122"/>
      <c r="AX71" s="1122"/>
      <c r="AY71" s="1122"/>
      <c r="AZ71" s="1122"/>
      <c r="BA71" s="1131"/>
      <c r="BB71" s="1131"/>
      <c r="BC71" s="1131"/>
      <c r="BD71" s="1131"/>
      <c r="BE71" s="1140"/>
      <c r="BF71" s="1140"/>
      <c r="BG71" s="1140"/>
      <c r="BH71" s="1140"/>
      <c r="BJ71" s="62"/>
      <c r="BK71" s="998"/>
      <c r="BL71" s="998"/>
      <c r="BM71" s="998"/>
      <c r="BN71" s="998"/>
      <c r="BO71" s="998"/>
      <c r="BP71" s="998"/>
      <c r="BQ71" s="998"/>
      <c r="BR71" s="998"/>
      <c r="BS71" s="998"/>
      <c r="BT71" s="998"/>
      <c r="BU71" s="998"/>
      <c r="BV71" s="998"/>
      <c r="BW71" s="998"/>
      <c r="BX71" s="997"/>
      <c r="BY71" s="997"/>
      <c r="BZ71" s="997"/>
      <c r="CA71" s="997"/>
      <c r="CB71" s="997"/>
      <c r="CC71" s="997"/>
      <c r="CD71" s="997"/>
      <c r="CE71" s="997"/>
    </row>
    <row r="72" spans="1:83" ht="14.1" customHeight="1">
      <c r="A72" s="486" t="s">
        <v>112</v>
      </c>
      <c r="B72" s="419">
        <v>0</v>
      </c>
      <c r="C72" s="419">
        <v>0</v>
      </c>
      <c r="D72" s="419">
        <v>0</v>
      </c>
      <c r="E72" s="419">
        <v>0</v>
      </c>
      <c r="F72" s="419">
        <v>0</v>
      </c>
      <c r="G72" s="419">
        <v>0</v>
      </c>
      <c r="H72" s="419">
        <v>0</v>
      </c>
      <c r="I72" s="419">
        <v>0</v>
      </c>
      <c r="J72" s="419">
        <v>0</v>
      </c>
      <c r="K72" s="419">
        <v>0</v>
      </c>
      <c r="L72" s="419">
        <v>0</v>
      </c>
      <c r="M72" s="419">
        <v>1.9</v>
      </c>
      <c r="N72" s="419">
        <v>2.1</v>
      </c>
      <c r="O72" s="419">
        <v>2.1918900299999997</v>
      </c>
      <c r="P72" s="419">
        <v>2.2318835699999999</v>
      </c>
      <c r="Q72" s="419">
        <v>2.15552111</v>
      </c>
      <c r="R72" s="419">
        <v>2.0278680800000002</v>
      </c>
      <c r="S72" s="43">
        <v>2.112333</v>
      </c>
      <c r="T72" s="43">
        <v>9.1896594999999994</v>
      </c>
      <c r="U72" s="43">
        <v>9.78319385</v>
      </c>
      <c r="V72" s="43">
        <v>20.319082260000002</v>
      </c>
      <c r="W72" s="43">
        <v>0</v>
      </c>
      <c r="X72" s="46"/>
      <c r="Y72" s="46"/>
      <c r="Z72" s="46"/>
      <c r="AA72" s="486" t="s">
        <v>112</v>
      </c>
      <c r="AB72" s="44"/>
      <c r="AC72" s="44"/>
      <c r="AD72" s="44"/>
      <c r="AE72" s="494"/>
      <c r="AF72" s="494"/>
      <c r="AG72" s="1442"/>
      <c r="AH72" s="1443"/>
      <c r="AI72" s="1443"/>
      <c r="AJ72" s="1444"/>
      <c r="AK72" s="882"/>
      <c r="AL72" s="882"/>
      <c r="AM72" s="882"/>
      <c r="AN72" s="882"/>
      <c r="AO72" s="1102"/>
      <c r="AP72" s="1102"/>
      <c r="AQ72" s="1102"/>
      <c r="AR72" s="1102"/>
      <c r="AS72" s="1112"/>
      <c r="AT72" s="1112"/>
      <c r="AU72" s="1112"/>
      <c r="AV72" s="1112"/>
      <c r="AW72" s="1122"/>
      <c r="AX72" s="1122"/>
      <c r="AY72" s="1122"/>
      <c r="AZ72" s="1122"/>
      <c r="BA72" s="1131"/>
      <c r="BB72" s="1131"/>
      <c r="BC72" s="1131"/>
      <c r="BD72" s="1131"/>
      <c r="BE72" s="1140"/>
      <c r="BF72" s="1140"/>
      <c r="BG72" s="1140"/>
      <c r="BH72" s="1140"/>
      <c r="BJ72" s="62"/>
      <c r="BK72" s="998"/>
      <c r="BL72" s="998"/>
      <c r="BM72" s="998"/>
      <c r="BN72" s="998"/>
      <c r="BO72" s="998"/>
      <c r="BP72" s="998"/>
      <c r="BQ72" s="998"/>
      <c r="BR72" s="998"/>
      <c r="BS72" s="998"/>
      <c r="BT72" s="998"/>
      <c r="BU72" s="998"/>
      <c r="BV72" s="998"/>
      <c r="BW72" s="998"/>
      <c r="BX72" s="997"/>
      <c r="BY72" s="997"/>
      <c r="BZ72" s="997"/>
      <c r="CA72" s="997"/>
      <c r="CB72" s="997"/>
      <c r="CC72" s="997"/>
      <c r="CD72" s="997"/>
      <c r="CE72" s="997"/>
    </row>
    <row r="73" spans="1:83" ht="14.1" customHeight="1">
      <c r="A73" s="486" t="s">
        <v>113</v>
      </c>
      <c r="B73" s="419">
        <v>0</v>
      </c>
      <c r="C73" s="419">
        <v>0</v>
      </c>
      <c r="D73" s="419">
        <v>0</v>
      </c>
      <c r="E73" s="419">
        <v>0</v>
      </c>
      <c r="F73" s="419">
        <v>0</v>
      </c>
      <c r="G73" s="419">
        <v>0</v>
      </c>
      <c r="H73" s="419">
        <v>0</v>
      </c>
      <c r="I73" s="419">
        <v>0</v>
      </c>
      <c r="J73" s="419">
        <v>0</v>
      </c>
      <c r="K73" s="419">
        <v>0</v>
      </c>
      <c r="L73" s="419">
        <v>0</v>
      </c>
      <c r="M73" s="419">
        <v>0.3</v>
      </c>
      <c r="N73" s="419">
        <v>4.5999999999999996</v>
      </c>
      <c r="O73" s="419">
        <v>0</v>
      </c>
      <c r="P73" s="419">
        <v>14.623022560000001</v>
      </c>
      <c r="Q73" s="419">
        <v>13.591782650000001</v>
      </c>
      <c r="R73" s="419">
        <v>13.008360789999999</v>
      </c>
      <c r="S73" s="43">
        <v>16.065582920000001</v>
      </c>
      <c r="T73" s="43">
        <v>203.02914247000001</v>
      </c>
      <c r="U73" s="43">
        <v>34.672722520000001</v>
      </c>
      <c r="V73" s="43">
        <v>75.21977815000001</v>
      </c>
      <c r="W73" s="43">
        <v>0</v>
      </c>
      <c r="X73" s="46"/>
      <c r="Y73" s="46"/>
      <c r="Z73" s="46"/>
      <c r="AA73" s="486" t="s">
        <v>113</v>
      </c>
      <c r="AB73" s="44"/>
      <c r="AC73" s="44"/>
      <c r="AD73" s="44"/>
      <c r="AE73" s="494"/>
      <c r="AF73" s="494"/>
      <c r="AG73" s="1442"/>
      <c r="AH73" s="1443"/>
      <c r="AI73" s="1443"/>
      <c r="AJ73" s="1444"/>
      <c r="AK73" s="882"/>
      <c r="AL73" s="882"/>
      <c r="AM73" s="882"/>
      <c r="AN73" s="882"/>
      <c r="AO73" s="1102"/>
      <c r="AP73" s="1102"/>
      <c r="AQ73" s="1102"/>
      <c r="AR73" s="1102"/>
      <c r="AS73" s="1112"/>
      <c r="AT73" s="1112"/>
      <c r="AU73" s="1112"/>
      <c r="AV73" s="1112"/>
      <c r="AW73" s="1122"/>
      <c r="AX73" s="1122"/>
      <c r="AY73" s="1122"/>
      <c r="AZ73" s="1122"/>
      <c r="BA73" s="1131"/>
      <c r="BB73" s="1131"/>
      <c r="BC73" s="1131"/>
      <c r="BD73" s="1131"/>
      <c r="BE73" s="1140"/>
      <c r="BF73" s="1140"/>
      <c r="BG73" s="1140"/>
      <c r="BH73" s="1140"/>
      <c r="BJ73" s="62"/>
      <c r="BK73" s="998"/>
      <c r="BL73" s="998"/>
      <c r="BM73" s="998"/>
      <c r="BN73" s="998"/>
      <c r="BO73" s="998"/>
      <c r="BP73" s="998"/>
      <c r="BQ73" s="998"/>
      <c r="BR73" s="998"/>
      <c r="BS73" s="998"/>
      <c r="BT73" s="998"/>
      <c r="BU73" s="998"/>
      <c r="BV73" s="998"/>
      <c r="BW73" s="998"/>
      <c r="BX73" s="997"/>
      <c r="BY73" s="997"/>
      <c r="BZ73" s="997"/>
      <c r="CA73" s="997"/>
      <c r="CB73" s="997"/>
      <c r="CC73" s="997"/>
      <c r="CD73" s="997"/>
      <c r="CE73" s="997"/>
    </row>
    <row r="74" spans="1:83" ht="14.1" customHeight="1">
      <c r="A74" s="485" t="s">
        <v>114</v>
      </c>
      <c r="B74" s="419">
        <v>0</v>
      </c>
      <c r="C74" s="419">
        <v>0</v>
      </c>
      <c r="D74" s="419">
        <v>0</v>
      </c>
      <c r="E74" s="419">
        <v>0</v>
      </c>
      <c r="F74" s="419">
        <v>0</v>
      </c>
      <c r="G74" s="419">
        <v>0</v>
      </c>
      <c r="H74" s="419">
        <v>0</v>
      </c>
      <c r="I74" s="419">
        <v>0</v>
      </c>
      <c r="J74" s="419">
        <v>0</v>
      </c>
      <c r="K74" s="419">
        <v>0</v>
      </c>
      <c r="L74" s="419">
        <v>0</v>
      </c>
      <c r="M74" s="419">
        <v>0.1</v>
      </c>
      <c r="N74" s="419">
        <v>0.1</v>
      </c>
      <c r="O74" s="419">
        <v>7.4207300000000004E-2</v>
      </c>
      <c r="P74" s="419">
        <v>7.4207300000000004E-2</v>
      </c>
      <c r="Q74" s="419">
        <v>7.4207300000000004E-2</v>
      </c>
      <c r="R74" s="419">
        <v>7.4207300000000004E-2</v>
      </c>
      <c r="S74" s="43">
        <v>7.4207300000000004E-2</v>
      </c>
      <c r="T74" s="43">
        <v>7.4207300000000004E-2</v>
      </c>
      <c r="U74" s="43">
        <v>7.4207300000000004E-2</v>
      </c>
      <c r="V74" s="43">
        <v>7.4207300000000004E-2</v>
      </c>
      <c r="W74" s="43">
        <v>0</v>
      </c>
      <c r="X74" s="43">
        <v>0</v>
      </c>
      <c r="Y74" s="43">
        <v>7.4207300000000004E-2</v>
      </c>
      <c r="Z74" s="43">
        <v>0</v>
      </c>
      <c r="AA74" s="485" t="s">
        <v>114</v>
      </c>
      <c r="AB74" s="44">
        <v>7.4207300000000004E-2</v>
      </c>
      <c r="AC74" s="44">
        <v>0</v>
      </c>
      <c r="AD74" s="44">
        <v>0</v>
      </c>
      <c r="AE74" s="494">
        <v>0</v>
      </c>
      <c r="AF74" s="494">
        <v>0</v>
      </c>
      <c r="AG74" s="1442">
        <v>0</v>
      </c>
      <c r="AH74" s="1443">
        <v>0</v>
      </c>
      <c r="AI74" s="1443">
        <v>0</v>
      </c>
      <c r="AJ74" s="1444">
        <v>0</v>
      </c>
      <c r="AK74" s="882">
        <v>0</v>
      </c>
      <c r="AL74" s="882">
        <v>0</v>
      </c>
      <c r="AM74" s="882">
        <v>0</v>
      </c>
      <c r="AN74" s="882">
        <v>0</v>
      </c>
      <c r="AO74" s="1102"/>
      <c r="AP74" s="1102"/>
      <c r="AQ74" s="1102"/>
      <c r="AR74" s="1102"/>
      <c r="AS74" s="1112"/>
      <c r="AT74" s="1112"/>
      <c r="AU74" s="1112"/>
      <c r="AV74" s="1112"/>
      <c r="AW74" s="1122"/>
      <c r="AX74" s="1122"/>
      <c r="AY74" s="1122"/>
      <c r="AZ74" s="1122"/>
      <c r="BA74" s="1131"/>
      <c r="BB74" s="1131"/>
      <c r="BC74" s="1131"/>
      <c r="BD74" s="1131"/>
      <c r="BE74" s="1140"/>
      <c r="BF74" s="1140"/>
      <c r="BG74" s="1140"/>
      <c r="BH74" s="1140"/>
      <c r="BJ74" s="62"/>
      <c r="BK74" s="998"/>
      <c r="BL74" s="998"/>
      <c r="BM74" s="998"/>
      <c r="BN74" s="998"/>
      <c r="BO74" s="998"/>
      <c r="BP74" s="998"/>
      <c r="BQ74" s="998"/>
      <c r="BR74" s="998"/>
      <c r="BS74" s="998"/>
      <c r="BT74" s="998"/>
      <c r="BU74" s="998"/>
      <c r="BV74" s="998"/>
      <c r="BW74" s="998"/>
      <c r="BX74" s="997"/>
      <c r="BY74" s="997"/>
      <c r="BZ74" s="997"/>
      <c r="CA74" s="997"/>
      <c r="CB74" s="997"/>
      <c r="CC74" s="997"/>
      <c r="CD74" s="997"/>
      <c r="CE74" s="997"/>
    </row>
    <row r="75" spans="1:83" ht="14.1" customHeight="1">
      <c r="A75" s="485" t="s">
        <v>115</v>
      </c>
      <c r="B75" s="419">
        <v>0</v>
      </c>
      <c r="C75" s="419">
        <v>0</v>
      </c>
      <c r="D75" s="419">
        <v>0</v>
      </c>
      <c r="E75" s="419">
        <v>0</v>
      </c>
      <c r="F75" s="419">
        <v>0</v>
      </c>
      <c r="G75" s="419">
        <v>0</v>
      </c>
      <c r="H75" s="419">
        <v>0</v>
      </c>
      <c r="I75" s="419">
        <v>0</v>
      </c>
      <c r="J75" s="419">
        <v>0</v>
      </c>
      <c r="K75" s="419">
        <v>0</v>
      </c>
      <c r="L75" s="419">
        <v>0</v>
      </c>
      <c r="M75" s="419">
        <v>36451.599999999999</v>
      </c>
      <c r="N75" s="419">
        <v>51028.2</v>
      </c>
      <c r="O75" s="419">
        <v>58781.70320666</v>
      </c>
      <c r="P75" s="419">
        <v>54359.70317601</v>
      </c>
      <c r="Q75" s="419">
        <v>51651.661515250002</v>
      </c>
      <c r="R75" s="419">
        <v>36504.159937570003</v>
      </c>
      <c r="S75" s="43">
        <v>34918.772376180001</v>
      </c>
      <c r="T75" s="43">
        <v>35300.340762110005</v>
      </c>
      <c r="U75" s="43">
        <v>145629.68221172999</v>
      </c>
      <c r="V75" s="43">
        <v>12893.96448395</v>
      </c>
      <c r="W75" s="43">
        <v>11890.099999999999</v>
      </c>
      <c r="X75" s="43">
        <v>113975.20000000001</v>
      </c>
      <c r="Y75" s="43">
        <v>75903.32687284</v>
      </c>
      <c r="Z75" s="43">
        <v>8394.9</v>
      </c>
      <c r="AA75" s="485" t="s">
        <v>115</v>
      </c>
      <c r="AB75" s="44">
        <v>442859.97314432001</v>
      </c>
      <c r="AC75" s="44">
        <v>130112.28092440999</v>
      </c>
      <c r="AD75" s="44">
        <v>15446.76445721</v>
      </c>
      <c r="AE75" s="494">
        <v>16559.835856000002</v>
      </c>
      <c r="AF75" s="494">
        <v>12487.57496806</v>
      </c>
      <c r="AG75" s="1442">
        <v>7923.9841202799998</v>
      </c>
      <c r="AH75" s="1443">
        <v>403411.27681782999</v>
      </c>
      <c r="AI75" s="1443">
        <v>176170.60311704001</v>
      </c>
      <c r="AJ75" s="1444">
        <v>11679.636314469999</v>
      </c>
      <c r="AK75" s="882">
        <v>188194.31386234</v>
      </c>
      <c r="AL75" s="882">
        <v>246789.47789913</v>
      </c>
      <c r="AM75" s="882">
        <v>295846.77784409997</v>
      </c>
      <c r="AN75" s="882">
        <v>658313.69203912001</v>
      </c>
      <c r="AO75" s="1102"/>
      <c r="AP75" s="1102"/>
      <c r="AQ75" s="1102"/>
      <c r="AR75" s="1102"/>
      <c r="AS75" s="1112"/>
      <c r="AT75" s="1112"/>
      <c r="AU75" s="1112"/>
      <c r="AV75" s="1112"/>
      <c r="AW75" s="1122"/>
      <c r="AX75" s="1122"/>
      <c r="AY75" s="1122"/>
      <c r="AZ75" s="1122"/>
      <c r="BA75" s="1131"/>
      <c r="BB75" s="1131"/>
      <c r="BC75" s="1131"/>
      <c r="BD75" s="1131"/>
      <c r="BE75" s="1140"/>
      <c r="BF75" s="1140"/>
      <c r="BG75" s="1140"/>
      <c r="BH75" s="1140"/>
      <c r="BJ75" s="62"/>
      <c r="BK75" s="998"/>
      <c r="BL75" s="998"/>
      <c r="BM75" s="998"/>
      <c r="BN75" s="998"/>
      <c r="BO75" s="998"/>
      <c r="BP75" s="998"/>
      <c r="BQ75" s="998"/>
      <c r="BR75" s="998"/>
      <c r="BS75" s="998"/>
      <c r="BT75" s="998"/>
      <c r="BU75" s="998"/>
      <c r="BV75" s="998"/>
      <c r="BW75" s="998"/>
      <c r="BX75" s="997"/>
      <c r="BY75" s="997"/>
      <c r="BZ75" s="997"/>
      <c r="CA75" s="997"/>
      <c r="CB75" s="997"/>
      <c r="CC75" s="997"/>
      <c r="CD75" s="997"/>
      <c r="CE75" s="997"/>
    </row>
    <row r="76" spans="1:83" ht="14.1" customHeight="1">
      <c r="A76" s="486" t="s">
        <v>116</v>
      </c>
      <c r="B76" s="419">
        <v>0</v>
      </c>
      <c r="C76" s="419">
        <v>0</v>
      </c>
      <c r="D76" s="419">
        <v>0</v>
      </c>
      <c r="E76" s="419">
        <v>0</v>
      </c>
      <c r="F76" s="419">
        <v>0</v>
      </c>
      <c r="G76" s="419">
        <v>0</v>
      </c>
      <c r="H76" s="419">
        <v>0</v>
      </c>
      <c r="I76" s="419">
        <v>0</v>
      </c>
      <c r="J76" s="419">
        <v>0</v>
      </c>
      <c r="K76" s="419">
        <v>0</v>
      </c>
      <c r="L76" s="419">
        <v>0</v>
      </c>
      <c r="M76" s="419">
        <v>1467.5</v>
      </c>
      <c r="N76" s="419">
        <v>1549.8</v>
      </c>
      <c r="O76" s="419">
        <v>6593.5348828300002</v>
      </c>
      <c r="P76" s="419">
        <v>8496.9669708199999</v>
      </c>
      <c r="Q76" s="419">
        <v>5955.8703020699995</v>
      </c>
      <c r="R76" s="419">
        <v>2627.6845200799999</v>
      </c>
      <c r="S76" s="43">
        <v>2706.50741118</v>
      </c>
      <c r="T76" s="43">
        <v>18348.232798180001</v>
      </c>
      <c r="U76" s="43">
        <v>24782.6704847</v>
      </c>
      <c r="V76" s="43">
        <v>1030.21039602</v>
      </c>
      <c r="W76" s="43">
        <v>5543.7</v>
      </c>
      <c r="X76" s="43">
        <v>4795.3</v>
      </c>
      <c r="Y76" s="43">
        <v>7669</v>
      </c>
      <c r="Z76" s="43">
        <v>4948.3999999999996</v>
      </c>
      <c r="AA76" s="486" t="s">
        <v>116</v>
      </c>
      <c r="AB76" s="44"/>
      <c r="AC76" s="44"/>
      <c r="AD76" s="44"/>
      <c r="AE76" s="494"/>
      <c r="AF76" s="494"/>
      <c r="AG76" s="1442"/>
      <c r="AH76" s="1443"/>
      <c r="AI76" s="1443"/>
      <c r="AJ76" s="1444"/>
      <c r="AK76" s="882"/>
      <c r="AL76" s="882"/>
      <c r="AM76" s="882"/>
      <c r="AN76" s="882"/>
      <c r="AO76" s="1102"/>
      <c r="AP76" s="1102"/>
      <c r="AQ76" s="1102"/>
      <c r="AR76" s="1102"/>
      <c r="AS76" s="1112"/>
      <c r="AT76" s="1112"/>
      <c r="AU76" s="1112"/>
      <c r="AV76" s="1112"/>
      <c r="AW76" s="1122"/>
      <c r="AX76" s="1122"/>
      <c r="AY76" s="1122"/>
      <c r="AZ76" s="1122"/>
      <c r="BA76" s="1131"/>
      <c r="BB76" s="1131"/>
      <c r="BC76" s="1131"/>
      <c r="BD76" s="1131"/>
      <c r="BE76" s="1140"/>
      <c r="BF76" s="1140"/>
      <c r="BG76" s="1140"/>
      <c r="BH76" s="1140"/>
      <c r="BJ76" s="62"/>
      <c r="BK76" s="998"/>
      <c r="BL76" s="998"/>
      <c r="BM76" s="998"/>
      <c r="BN76" s="998"/>
      <c r="BO76" s="998"/>
      <c r="BP76" s="998"/>
      <c r="BQ76" s="998"/>
      <c r="BR76" s="998"/>
      <c r="BS76" s="998"/>
      <c r="BT76" s="998"/>
      <c r="BU76" s="998"/>
      <c r="BV76" s="998"/>
      <c r="BW76" s="998"/>
      <c r="BX76" s="997"/>
      <c r="BY76" s="997"/>
      <c r="BZ76" s="997"/>
      <c r="CA76" s="997"/>
      <c r="CB76" s="997"/>
      <c r="CC76" s="997"/>
      <c r="CD76" s="997"/>
      <c r="CE76" s="997"/>
    </row>
    <row r="77" spans="1:83" ht="14.1" customHeight="1">
      <c r="A77" s="488" t="s">
        <v>117</v>
      </c>
      <c r="B77" s="419">
        <v>0</v>
      </c>
      <c r="C77" s="419">
        <v>0</v>
      </c>
      <c r="D77" s="419">
        <v>0</v>
      </c>
      <c r="E77" s="419">
        <v>0</v>
      </c>
      <c r="F77" s="419">
        <v>0</v>
      </c>
      <c r="G77" s="419">
        <v>0</v>
      </c>
      <c r="H77" s="419">
        <v>0</v>
      </c>
      <c r="I77" s="419">
        <v>0</v>
      </c>
      <c r="J77" s="419">
        <v>0</v>
      </c>
      <c r="K77" s="419">
        <v>0</v>
      </c>
      <c r="L77" s="419">
        <v>0</v>
      </c>
      <c r="M77" s="419">
        <v>178.3</v>
      </c>
      <c r="N77" s="419">
        <v>283.8</v>
      </c>
      <c r="O77" s="419">
        <v>229.98635345</v>
      </c>
      <c r="P77" s="419">
        <v>831.94530429000008</v>
      </c>
      <c r="Q77" s="419">
        <v>304.92364854000004</v>
      </c>
      <c r="R77" s="419">
        <v>286.37992385000001</v>
      </c>
      <c r="S77" s="43">
        <v>214.93986939999999</v>
      </c>
      <c r="T77" s="43">
        <v>222.67823569999999</v>
      </c>
      <c r="U77" s="43">
        <v>1305.8681680699999</v>
      </c>
      <c r="V77" s="43">
        <v>243.36810275000002</v>
      </c>
      <c r="W77" s="43">
        <v>4233.8999999999996</v>
      </c>
      <c r="X77" s="43">
        <v>109179.90000000001</v>
      </c>
      <c r="Y77" s="43">
        <v>885.32687283999996</v>
      </c>
      <c r="Z77" s="43">
        <v>3446.4999999999995</v>
      </c>
      <c r="AA77" s="488" t="s">
        <v>117</v>
      </c>
      <c r="AB77" s="44">
        <v>425192.29055090004</v>
      </c>
      <c r="AC77" s="44">
        <v>22409.54703423</v>
      </c>
      <c r="AD77" s="44">
        <v>15446.76445721</v>
      </c>
      <c r="AE77" s="494">
        <v>16559.835856000002</v>
      </c>
      <c r="AF77" s="494">
        <v>12487.57496806</v>
      </c>
      <c r="AG77" s="1442">
        <v>7923.9841202799998</v>
      </c>
      <c r="AH77" s="1443">
        <v>403411.27681782999</v>
      </c>
      <c r="AI77" s="1443">
        <v>176170.60311704001</v>
      </c>
      <c r="AJ77" s="1444">
        <v>11679.636314469999</v>
      </c>
      <c r="AK77" s="882">
        <v>188194.31386234</v>
      </c>
      <c r="AL77" s="882">
        <v>246789.47789913</v>
      </c>
      <c r="AM77" s="882">
        <v>295846.77784409997</v>
      </c>
      <c r="AN77" s="882">
        <v>658313.69203912001</v>
      </c>
      <c r="AO77" s="1102"/>
      <c r="AP77" s="1102"/>
      <c r="AQ77" s="1102"/>
      <c r="AR77" s="1102"/>
      <c r="AS77" s="1112"/>
      <c r="AT77" s="1112"/>
      <c r="AU77" s="1112"/>
      <c r="AV77" s="1112"/>
      <c r="AW77" s="1122"/>
      <c r="AX77" s="1122"/>
      <c r="AY77" s="1122"/>
      <c r="AZ77" s="1122"/>
      <c r="BA77" s="1131"/>
      <c r="BB77" s="1131"/>
      <c r="BC77" s="1131"/>
      <c r="BD77" s="1131"/>
      <c r="BE77" s="1140"/>
      <c r="BF77" s="1140"/>
      <c r="BG77" s="1140"/>
      <c r="BH77" s="1140"/>
      <c r="BJ77" s="62"/>
      <c r="BK77" s="998"/>
      <c r="BL77" s="998"/>
      <c r="BM77" s="998"/>
      <c r="BN77" s="998"/>
      <c r="BO77" s="998"/>
      <c r="BP77" s="998"/>
      <c r="BQ77" s="998"/>
      <c r="BR77" s="998"/>
      <c r="BS77" s="998"/>
      <c r="BT77" s="998"/>
      <c r="BU77" s="998"/>
      <c r="BV77" s="998"/>
      <c r="BW77" s="998"/>
      <c r="BX77" s="997"/>
      <c r="BY77" s="997"/>
      <c r="BZ77" s="997"/>
      <c r="CA77" s="997"/>
      <c r="CB77" s="997"/>
      <c r="CC77" s="997"/>
      <c r="CD77" s="997"/>
      <c r="CE77" s="997"/>
    </row>
    <row r="78" spans="1:83" ht="15" customHeight="1">
      <c r="A78" s="488" t="s">
        <v>118</v>
      </c>
      <c r="B78" s="419">
        <v>0</v>
      </c>
      <c r="C78" s="419">
        <v>0</v>
      </c>
      <c r="D78" s="419">
        <v>0</v>
      </c>
      <c r="E78" s="419">
        <v>0</v>
      </c>
      <c r="F78" s="419">
        <v>0</v>
      </c>
      <c r="G78" s="419">
        <v>0</v>
      </c>
      <c r="H78" s="419">
        <v>0</v>
      </c>
      <c r="I78" s="419">
        <v>0</v>
      </c>
      <c r="J78" s="419">
        <v>0</v>
      </c>
      <c r="K78" s="419">
        <v>0</v>
      </c>
      <c r="L78" s="419">
        <v>0</v>
      </c>
      <c r="M78" s="419">
        <v>55.9</v>
      </c>
      <c r="N78" s="419" t="s">
        <v>50</v>
      </c>
      <c r="O78" s="419">
        <v>2</v>
      </c>
      <c r="P78" s="419">
        <v>442.73200000000003</v>
      </c>
      <c r="Q78" s="419">
        <v>0</v>
      </c>
      <c r="R78" s="419">
        <v>0</v>
      </c>
      <c r="S78" s="43">
        <v>0</v>
      </c>
      <c r="T78" s="43">
        <v>0</v>
      </c>
      <c r="U78" s="43">
        <v>0</v>
      </c>
      <c r="V78" s="46">
        <v>0</v>
      </c>
      <c r="W78" s="46">
        <v>376</v>
      </c>
      <c r="X78" s="46">
        <v>486</v>
      </c>
      <c r="Y78" s="46">
        <v>0</v>
      </c>
      <c r="Z78" s="46">
        <v>0</v>
      </c>
      <c r="AA78" s="488" t="s">
        <v>118</v>
      </c>
      <c r="AB78" s="44"/>
      <c r="AC78" s="44"/>
      <c r="AD78" s="44"/>
      <c r="AE78" s="494"/>
      <c r="AF78" s="494"/>
      <c r="AG78" s="1442"/>
      <c r="AH78" s="1443"/>
      <c r="AI78" s="1443"/>
      <c r="AJ78" s="1444"/>
      <c r="AK78" s="882"/>
      <c r="AL78" s="882"/>
      <c r="AM78" s="882"/>
      <c r="AN78" s="882"/>
      <c r="AO78" s="1102"/>
      <c r="AP78" s="1102"/>
      <c r="AQ78" s="1102"/>
      <c r="AR78" s="1102"/>
      <c r="AS78" s="1112"/>
      <c r="AT78" s="1112"/>
      <c r="AU78" s="1112"/>
      <c r="AV78" s="1112"/>
      <c r="AW78" s="1122"/>
      <c r="AX78" s="1122"/>
      <c r="AY78" s="1122"/>
      <c r="AZ78" s="1122"/>
      <c r="BA78" s="1131"/>
      <c r="BB78" s="1131"/>
      <c r="BC78" s="1131"/>
      <c r="BD78" s="1131"/>
      <c r="BE78" s="1140"/>
      <c r="BF78" s="1140"/>
      <c r="BG78" s="1140"/>
      <c r="BH78" s="1140"/>
      <c r="BJ78" s="62"/>
      <c r="BK78" s="998"/>
      <c r="BL78" s="998"/>
      <c r="BM78" s="998"/>
      <c r="BN78" s="998"/>
      <c r="BO78" s="998"/>
      <c r="BP78" s="998"/>
      <c r="BQ78" s="998"/>
      <c r="BR78" s="998"/>
      <c r="BS78" s="998"/>
      <c r="BT78" s="998"/>
      <c r="BU78" s="998"/>
      <c r="BV78" s="998"/>
      <c r="BW78" s="998"/>
      <c r="BX78" s="997"/>
      <c r="BY78" s="997"/>
      <c r="BZ78" s="997"/>
      <c r="CA78" s="997"/>
      <c r="CB78" s="997"/>
      <c r="CC78" s="997"/>
      <c r="CD78" s="997"/>
      <c r="CE78" s="997"/>
    </row>
    <row r="79" spans="1:83" ht="14.1" customHeight="1">
      <c r="A79" s="488" t="s">
        <v>119</v>
      </c>
      <c r="B79" s="419">
        <v>0</v>
      </c>
      <c r="C79" s="419">
        <v>0</v>
      </c>
      <c r="D79" s="419">
        <v>0</v>
      </c>
      <c r="E79" s="419">
        <v>0</v>
      </c>
      <c r="F79" s="419">
        <v>0</v>
      </c>
      <c r="G79" s="419">
        <v>0</v>
      </c>
      <c r="H79" s="419">
        <v>0</v>
      </c>
      <c r="I79" s="419">
        <v>0</v>
      </c>
      <c r="J79" s="419">
        <v>0</v>
      </c>
      <c r="K79" s="419">
        <v>0</v>
      </c>
      <c r="L79" s="419">
        <v>0</v>
      </c>
      <c r="M79" s="419">
        <v>99.1</v>
      </c>
      <c r="N79" s="419">
        <v>161.30000000000001</v>
      </c>
      <c r="O79" s="419">
        <v>100.60271571999999</v>
      </c>
      <c r="P79" s="419">
        <v>136.24244755000001</v>
      </c>
      <c r="Q79" s="419">
        <v>11.412108310000001</v>
      </c>
      <c r="R79" s="419">
        <v>75.640389280000008</v>
      </c>
      <c r="S79" s="43">
        <v>2.2794867599999997</v>
      </c>
      <c r="T79" s="43">
        <v>1.6013636899999999</v>
      </c>
      <c r="U79" s="43">
        <v>1108.96662399</v>
      </c>
      <c r="V79" s="43">
        <v>35.832497750000002</v>
      </c>
      <c r="W79" s="43">
        <v>3391.1</v>
      </c>
      <c r="X79" s="43">
        <v>1209.0999999999999</v>
      </c>
      <c r="Y79" s="43">
        <v>454.50289537999998</v>
      </c>
      <c r="Z79" s="43">
        <v>3143.1</v>
      </c>
      <c r="AA79" s="488" t="s">
        <v>119</v>
      </c>
      <c r="AB79" s="44">
        <v>2264406.2237116098</v>
      </c>
      <c r="AC79" s="44">
        <v>38344.078629110001</v>
      </c>
      <c r="AD79" s="44">
        <v>38149.032482129995</v>
      </c>
      <c r="AE79" s="494">
        <v>22660.832808470001</v>
      </c>
      <c r="AF79" s="494">
        <v>6991.2904766499996</v>
      </c>
      <c r="AG79" s="1442">
        <v>52452.040646870002</v>
      </c>
      <c r="AH79" s="1443">
        <v>104327.18490469</v>
      </c>
      <c r="AI79" s="1443">
        <v>222916.94342562</v>
      </c>
      <c r="AJ79" s="1444">
        <v>46250.08970235</v>
      </c>
      <c r="AK79" s="882">
        <v>7040.0627398799998</v>
      </c>
      <c r="AL79" s="882">
        <v>4991.1797684499998</v>
      </c>
      <c r="AM79" s="882">
        <v>90894.336551020009</v>
      </c>
      <c r="AN79" s="882">
        <v>52700.766014820001</v>
      </c>
      <c r="AO79" s="1102"/>
      <c r="AP79" s="1102"/>
      <c r="AQ79" s="1102"/>
      <c r="AR79" s="1102"/>
      <c r="AS79" s="1112"/>
      <c r="AT79" s="1112"/>
      <c r="AU79" s="1112"/>
      <c r="AV79" s="1112"/>
      <c r="AW79" s="1122"/>
      <c r="AX79" s="1122"/>
      <c r="AY79" s="1122"/>
      <c r="AZ79" s="1122"/>
      <c r="BA79" s="1131"/>
      <c r="BB79" s="1131"/>
      <c r="BC79" s="1131"/>
      <c r="BD79" s="1131"/>
      <c r="BE79" s="1140"/>
      <c r="BF79" s="1140"/>
      <c r="BG79" s="1140"/>
      <c r="BH79" s="1140"/>
      <c r="BJ79" s="62"/>
      <c r="BK79" s="998"/>
      <c r="BL79" s="998"/>
      <c r="BM79" s="998"/>
      <c r="BN79" s="998"/>
      <c r="BO79" s="998"/>
      <c r="BP79" s="998"/>
      <c r="BQ79" s="998"/>
      <c r="BR79" s="998"/>
      <c r="BS79" s="998"/>
      <c r="BT79" s="998"/>
      <c r="BU79" s="998"/>
      <c r="BV79" s="998"/>
      <c r="BW79" s="998"/>
      <c r="BX79" s="997"/>
      <c r="BY79" s="997"/>
      <c r="BZ79" s="997"/>
      <c r="CA79" s="997"/>
      <c r="CB79" s="997"/>
      <c r="CC79" s="997"/>
      <c r="CD79" s="997"/>
      <c r="CE79" s="997"/>
    </row>
    <row r="80" spans="1:83" ht="14.1" customHeight="1">
      <c r="A80" s="488" t="s">
        <v>835</v>
      </c>
      <c r="B80" s="419">
        <v>0</v>
      </c>
      <c r="C80" s="419">
        <v>0</v>
      </c>
      <c r="D80" s="419">
        <v>0</v>
      </c>
      <c r="E80" s="419">
        <v>0</v>
      </c>
      <c r="F80" s="419">
        <v>0</v>
      </c>
      <c r="G80" s="419">
        <v>0</v>
      </c>
      <c r="H80" s="419">
        <v>0</v>
      </c>
      <c r="I80" s="419">
        <v>0</v>
      </c>
      <c r="J80" s="419">
        <v>0</v>
      </c>
      <c r="K80" s="419">
        <v>0</v>
      </c>
      <c r="L80" s="419">
        <v>0</v>
      </c>
      <c r="M80" s="419">
        <v>23</v>
      </c>
      <c r="N80" s="419">
        <v>114.9</v>
      </c>
      <c r="O80" s="419">
        <v>110.24180514</v>
      </c>
      <c r="P80" s="419">
        <v>240.91683759</v>
      </c>
      <c r="Q80" s="419">
        <v>293.51154023000004</v>
      </c>
      <c r="R80" s="419">
        <v>209.85910555000001</v>
      </c>
      <c r="S80" s="43">
        <v>211.22611362000001</v>
      </c>
      <c r="T80" s="43">
        <v>200.38887867</v>
      </c>
      <c r="U80" s="43">
        <v>194.18650109999999</v>
      </c>
      <c r="V80" s="43">
        <v>203.21927675000001</v>
      </c>
      <c r="W80" s="43">
        <v>466.8</v>
      </c>
      <c r="X80" s="43">
        <v>172.5</v>
      </c>
      <c r="Y80" s="43">
        <v>172.88423953999998</v>
      </c>
      <c r="Z80" s="43">
        <v>202.7</v>
      </c>
      <c r="AA80" s="488" t="s">
        <v>1101</v>
      </c>
      <c r="AB80" s="44"/>
      <c r="AC80" s="44"/>
      <c r="AD80" s="44"/>
      <c r="AE80" s="494"/>
      <c r="AF80" s="494"/>
      <c r="AG80" s="1442"/>
      <c r="AH80" s="1443"/>
      <c r="AI80" s="1443"/>
      <c r="AJ80" s="1444"/>
      <c r="AK80" s="882"/>
      <c r="AL80" s="882"/>
      <c r="AM80" s="882"/>
      <c r="AN80" s="882"/>
      <c r="AO80" s="1102"/>
      <c r="AP80" s="1102"/>
      <c r="AQ80" s="1102"/>
      <c r="AR80" s="1102"/>
      <c r="AS80" s="1112"/>
      <c r="AT80" s="1112"/>
      <c r="AU80" s="1112"/>
      <c r="AV80" s="1112"/>
      <c r="AW80" s="1122"/>
      <c r="AX80" s="1122"/>
      <c r="AY80" s="1122"/>
      <c r="AZ80" s="1122"/>
      <c r="BA80" s="1131"/>
      <c r="BB80" s="1131"/>
      <c r="BC80" s="1131"/>
      <c r="BD80" s="1131"/>
      <c r="BE80" s="1140"/>
      <c r="BF80" s="1140"/>
      <c r="BG80" s="1140"/>
      <c r="BH80" s="1140"/>
      <c r="BJ80" s="62"/>
      <c r="BK80" s="998"/>
      <c r="BL80" s="998"/>
      <c r="BM80" s="998"/>
      <c r="BN80" s="998"/>
      <c r="BO80" s="998"/>
      <c r="BP80" s="998"/>
      <c r="BQ80" s="998"/>
      <c r="BR80" s="998"/>
      <c r="BS80" s="998"/>
      <c r="BT80" s="998"/>
      <c r="BU80" s="998"/>
      <c r="BV80" s="998"/>
      <c r="BW80" s="998"/>
      <c r="BX80" s="997"/>
      <c r="BY80" s="997"/>
      <c r="BZ80" s="997"/>
      <c r="CA80" s="997"/>
      <c r="CB80" s="997"/>
      <c r="CC80" s="997"/>
      <c r="CD80" s="997"/>
      <c r="CE80" s="997"/>
    </row>
    <row r="81" spans="1:93" ht="14.1" customHeight="1">
      <c r="A81" s="488" t="s">
        <v>120</v>
      </c>
      <c r="B81" s="419">
        <v>0</v>
      </c>
      <c r="C81" s="419">
        <v>0</v>
      </c>
      <c r="D81" s="419">
        <v>0</v>
      </c>
      <c r="E81" s="419">
        <v>0</v>
      </c>
      <c r="F81" s="419">
        <v>0</v>
      </c>
      <c r="G81" s="419">
        <v>0</v>
      </c>
      <c r="H81" s="419">
        <v>0</v>
      </c>
      <c r="I81" s="419">
        <v>0</v>
      </c>
      <c r="J81" s="419">
        <v>0</v>
      </c>
      <c r="K81" s="419">
        <v>0</v>
      </c>
      <c r="L81" s="419">
        <v>0</v>
      </c>
      <c r="M81" s="419">
        <v>0.3</v>
      </c>
      <c r="N81" s="419">
        <v>7.7</v>
      </c>
      <c r="O81" s="419">
        <v>17.14183259</v>
      </c>
      <c r="P81" s="419">
        <v>12.05401915</v>
      </c>
      <c r="Q81" s="419">
        <v>0</v>
      </c>
      <c r="R81" s="419">
        <v>0.88042902000000001</v>
      </c>
      <c r="S81" s="43">
        <v>0</v>
      </c>
      <c r="T81" s="43">
        <v>20.687993339999998</v>
      </c>
      <c r="U81" s="43">
        <v>2.7150429799999998</v>
      </c>
      <c r="V81" s="43">
        <v>4.3163282499999998</v>
      </c>
      <c r="W81" s="43">
        <v>0</v>
      </c>
      <c r="X81" s="43">
        <v>107312.3</v>
      </c>
      <c r="Y81" s="43">
        <v>257.93973791999997</v>
      </c>
      <c r="Z81" s="43">
        <v>100.7</v>
      </c>
      <c r="AA81" s="488" t="s">
        <v>120</v>
      </c>
      <c r="AB81" s="44"/>
      <c r="AC81" s="44"/>
      <c r="AD81" s="44"/>
      <c r="AE81" s="494"/>
      <c r="AF81" s="494"/>
      <c r="AG81" s="1442"/>
      <c r="AH81" s="1443"/>
      <c r="AI81" s="1443"/>
      <c r="AJ81" s="1444"/>
      <c r="AK81" s="882"/>
      <c r="AL81" s="882"/>
      <c r="AM81" s="882"/>
      <c r="AN81" s="882"/>
      <c r="AO81" s="1102"/>
      <c r="AP81" s="1102"/>
      <c r="AQ81" s="1102"/>
      <c r="AR81" s="1102"/>
      <c r="AS81" s="1112"/>
      <c r="AT81" s="1112"/>
      <c r="AU81" s="1112"/>
      <c r="AV81" s="1112"/>
      <c r="AW81" s="1122"/>
      <c r="AX81" s="1122"/>
      <c r="AY81" s="1122"/>
      <c r="AZ81" s="1122"/>
      <c r="BA81" s="1131"/>
      <c r="BB81" s="1131"/>
      <c r="BC81" s="1131"/>
      <c r="BD81" s="1131"/>
      <c r="BE81" s="1140"/>
      <c r="BF81" s="1140"/>
      <c r="BG81" s="1140"/>
      <c r="BH81" s="1140"/>
      <c r="BJ81" s="62"/>
      <c r="BK81" s="998"/>
      <c r="BL81" s="998"/>
      <c r="BM81" s="998"/>
      <c r="BN81" s="998"/>
      <c r="BO81" s="998"/>
      <c r="BP81" s="998"/>
      <c r="BQ81" s="998"/>
      <c r="BR81" s="998"/>
      <c r="BS81" s="998"/>
      <c r="BT81" s="998"/>
      <c r="BU81" s="998"/>
      <c r="BV81" s="998"/>
      <c r="BW81" s="998"/>
      <c r="BX81" s="997"/>
      <c r="BY81" s="997"/>
      <c r="BZ81" s="997"/>
      <c r="CA81" s="997"/>
      <c r="CB81" s="997"/>
      <c r="CC81" s="997"/>
      <c r="CD81" s="997"/>
      <c r="CE81" s="997"/>
    </row>
    <row r="82" spans="1:93" ht="14.1" customHeight="1">
      <c r="A82" s="485" t="s">
        <v>121</v>
      </c>
      <c r="B82" s="419">
        <v>0</v>
      </c>
      <c r="C82" s="419">
        <v>0</v>
      </c>
      <c r="D82" s="419">
        <v>0</v>
      </c>
      <c r="E82" s="419">
        <v>0</v>
      </c>
      <c r="F82" s="419">
        <v>0</v>
      </c>
      <c r="G82" s="419">
        <v>0</v>
      </c>
      <c r="H82" s="419">
        <v>0</v>
      </c>
      <c r="I82" s="419">
        <v>0</v>
      </c>
      <c r="J82" s="419">
        <v>0</v>
      </c>
      <c r="K82" s="419">
        <v>0</v>
      </c>
      <c r="L82" s="419">
        <v>0</v>
      </c>
      <c r="M82" s="419">
        <v>34805.800000000003</v>
      </c>
      <c r="N82" s="419">
        <v>49194.7</v>
      </c>
      <c r="O82" s="419">
        <v>51958.181970379999</v>
      </c>
      <c r="P82" s="419">
        <v>45030.7909009</v>
      </c>
      <c r="Q82" s="419">
        <v>45280.899031089997</v>
      </c>
      <c r="R82" s="419">
        <v>33480.126960089998</v>
      </c>
      <c r="S82" s="43">
        <v>31836.391336090001</v>
      </c>
      <c r="T82" s="43">
        <v>16537.48909264</v>
      </c>
      <c r="U82" s="43">
        <v>119149.41263317999</v>
      </c>
      <c r="V82" s="43">
        <v>10547</v>
      </c>
      <c r="W82" s="43">
        <v>2112.5</v>
      </c>
      <c r="X82" s="43"/>
      <c r="Y82" s="43">
        <v>67349</v>
      </c>
      <c r="Z82" s="43">
        <v>0</v>
      </c>
      <c r="AA82" s="485" t="s">
        <v>995</v>
      </c>
      <c r="AB82" s="44"/>
      <c r="AC82" s="44"/>
      <c r="AD82" s="44"/>
      <c r="AE82" s="494"/>
      <c r="AF82" s="494"/>
      <c r="AG82" s="1442"/>
      <c r="AH82" s="1443"/>
      <c r="AI82" s="1443"/>
      <c r="AJ82" s="1444"/>
      <c r="AK82" s="882"/>
      <c r="AL82" s="882"/>
      <c r="AM82" s="882"/>
      <c r="AN82" s="882"/>
      <c r="AO82" s="1102"/>
      <c r="AP82" s="1102"/>
      <c r="AQ82" s="1102"/>
      <c r="AR82" s="1102"/>
      <c r="AS82" s="1112"/>
      <c r="AT82" s="1112"/>
      <c r="AU82" s="1112"/>
      <c r="AV82" s="1112"/>
      <c r="AW82" s="1122"/>
      <c r="AX82" s="1122"/>
      <c r="AY82" s="1122"/>
      <c r="AZ82" s="1122"/>
      <c r="BA82" s="1131"/>
      <c r="BB82" s="1131"/>
      <c r="BC82" s="1131"/>
      <c r="BD82" s="1131"/>
      <c r="BE82" s="1140"/>
      <c r="BF82" s="1140"/>
      <c r="BG82" s="1140"/>
      <c r="BH82" s="1140"/>
      <c r="BJ82" s="62"/>
      <c r="BK82" s="998"/>
      <c r="BL82" s="998"/>
      <c r="BM82" s="998"/>
      <c r="BN82" s="998"/>
      <c r="BO82" s="998"/>
      <c r="BP82" s="998"/>
      <c r="BQ82" s="998"/>
      <c r="BR82" s="998"/>
      <c r="BS82" s="998"/>
      <c r="BT82" s="998"/>
      <c r="BU82" s="998"/>
      <c r="BV82" s="998"/>
      <c r="BW82" s="998"/>
      <c r="BX82" s="997"/>
      <c r="BY82" s="997"/>
      <c r="BZ82" s="997"/>
      <c r="CA82" s="997"/>
      <c r="CB82" s="997"/>
      <c r="CC82" s="997"/>
      <c r="CD82" s="997"/>
      <c r="CE82" s="997"/>
    </row>
    <row r="83" spans="1:93" ht="14.1" customHeight="1">
      <c r="A83" s="485" t="s">
        <v>122</v>
      </c>
      <c r="B83" s="419">
        <v>0</v>
      </c>
      <c r="C83" s="419">
        <v>0</v>
      </c>
      <c r="D83" s="419">
        <v>0</v>
      </c>
      <c r="E83" s="419">
        <v>0</v>
      </c>
      <c r="F83" s="419">
        <v>0</v>
      </c>
      <c r="G83" s="419">
        <v>0</v>
      </c>
      <c r="H83" s="419">
        <v>0</v>
      </c>
      <c r="I83" s="419">
        <v>0</v>
      </c>
      <c r="J83" s="419">
        <v>0</v>
      </c>
      <c r="K83" s="419">
        <v>0</v>
      </c>
      <c r="L83" s="419">
        <v>0</v>
      </c>
      <c r="M83" s="419" t="s">
        <v>50</v>
      </c>
      <c r="N83" s="419" t="s">
        <v>50</v>
      </c>
      <c r="O83" s="419">
        <v>0</v>
      </c>
      <c r="P83" s="419">
        <v>0</v>
      </c>
      <c r="Q83" s="419">
        <v>109.96853355</v>
      </c>
      <c r="R83" s="419">
        <v>109.96853355</v>
      </c>
      <c r="S83" s="43">
        <v>160.93375950999999</v>
      </c>
      <c r="T83" s="43">
        <v>191.94063559</v>
      </c>
      <c r="U83" s="43">
        <v>391.73092577999995</v>
      </c>
      <c r="V83" s="43">
        <v>1073.38598518</v>
      </c>
      <c r="W83" s="43">
        <v>0</v>
      </c>
      <c r="X83" s="43">
        <v>0</v>
      </c>
      <c r="Y83" s="43">
        <v>0</v>
      </c>
      <c r="Z83" s="43">
        <v>0</v>
      </c>
      <c r="AA83" s="485" t="s">
        <v>1018</v>
      </c>
      <c r="AB83" s="44">
        <v>17667.682593419999</v>
      </c>
      <c r="AC83" s="44">
        <v>107702.73389018</v>
      </c>
      <c r="AD83" s="44">
        <v>0</v>
      </c>
      <c r="AE83" s="494">
        <v>0</v>
      </c>
      <c r="AF83" s="494">
        <v>0</v>
      </c>
      <c r="AG83" s="1442">
        <v>0</v>
      </c>
      <c r="AH83" s="1443">
        <v>0</v>
      </c>
      <c r="AI83" s="1443">
        <v>0</v>
      </c>
      <c r="AJ83" s="1444">
        <v>0</v>
      </c>
      <c r="AK83" s="882">
        <v>0</v>
      </c>
      <c r="AL83" s="882">
        <v>0</v>
      </c>
      <c r="AM83" s="882">
        <v>0</v>
      </c>
      <c r="AN83" s="882">
        <v>0</v>
      </c>
      <c r="AO83" s="1102"/>
      <c r="AP83" s="1102"/>
      <c r="AQ83" s="1102"/>
      <c r="AR83" s="1102"/>
      <c r="AS83" s="1112"/>
      <c r="AT83" s="1112"/>
      <c r="AU83" s="1112"/>
      <c r="AV83" s="1112"/>
      <c r="AW83" s="1122"/>
      <c r="AX83" s="1122"/>
      <c r="AY83" s="1122"/>
      <c r="AZ83" s="1122"/>
      <c r="BA83" s="1131"/>
      <c r="BB83" s="1131"/>
      <c r="BC83" s="1131"/>
      <c r="BD83" s="1131"/>
      <c r="BE83" s="1140"/>
      <c r="BF83" s="1140"/>
      <c r="BG83" s="1140"/>
      <c r="BH83" s="1140"/>
      <c r="BJ83" s="62"/>
      <c r="BK83" s="998"/>
      <c r="BL83" s="998"/>
      <c r="BM83" s="998"/>
      <c r="BN83" s="998"/>
      <c r="BO83" s="998"/>
      <c r="BP83" s="998"/>
      <c r="BQ83" s="998"/>
      <c r="BR83" s="998"/>
      <c r="BS83" s="998"/>
      <c r="BT83" s="998"/>
      <c r="BU83" s="998"/>
      <c r="BV83" s="998"/>
      <c r="BW83" s="998"/>
      <c r="BX83" s="997"/>
      <c r="BY83" s="997"/>
      <c r="BZ83" s="997"/>
      <c r="CA83" s="997"/>
      <c r="CB83" s="997"/>
      <c r="CC83" s="997"/>
      <c r="CD83" s="997"/>
      <c r="CE83" s="997"/>
    </row>
    <row r="84" spans="1:93" ht="14.1" customHeight="1">
      <c r="A84" s="485"/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3"/>
      <c r="T84" s="43"/>
      <c r="U84" s="43"/>
      <c r="V84" s="43"/>
      <c r="W84" s="43"/>
      <c r="X84" s="43"/>
      <c r="Y84" s="43"/>
      <c r="Z84" s="43"/>
      <c r="AA84" s="485" t="s">
        <v>996</v>
      </c>
      <c r="AB84" s="44"/>
      <c r="AC84" s="44"/>
      <c r="AD84" s="44"/>
      <c r="AE84" s="494"/>
      <c r="AF84" s="494"/>
      <c r="AG84" s="1442"/>
      <c r="AH84" s="1443"/>
      <c r="AI84" s="1443"/>
      <c r="AJ84" s="1444"/>
      <c r="AK84" s="882"/>
      <c r="AL84" s="882"/>
      <c r="AM84" s="882"/>
      <c r="AN84" s="882"/>
      <c r="AO84" s="1103"/>
      <c r="AP84" s="1103"/>
      <c r="AQ84" s="1103"/>
      <c r="AR84" s="1103"/>
      <c r="AS84" s="1113"/>
      <c r="AT84" s="1113"/>
      <c r="AU84" s="1113"/>
      <c r="AV84" s="1113"/>
      <c r="AW84" s="1123"/>
      <c r="AX84" s="1123"/>
      <c r="AY84" s="1123"/>
      <c r="AZ84" s="1123"/>
      <c r="BA84" s="1132"/>
      <c r="BB84" s="1132"/>
      <c r="BC84" s="1132"/>
      <c r="BD84" s="1132"/>
      <c r="BE84" s="1141"/>
      <c r="BF84" s="1141"/>
      <c r="BG84" s="1141"/>
      <c r="BH84" s="1141"/>
      <c r="BI84" s="1041"/>
      <c r="BJ84" s="1015"/>
      <c r="BK84" s="1096"/>
      <c r="BL84" s="1096"/>
      <c r="BM84" s="1096"/>
      <c r="BN84" s="1096"/>
      <c r="BO84" s="1096"/>
      <c r="BP84" s="1096"/>
      <c r="BQ84" s="1096"/>
      <c r="BR84" s="1096"/>
      <c r="BS84" s="1096"/>
      <c r="BT84" s="1096"/>
      <c r="BU84" s="1096"/>
      <c r="BV84" s="1096"/>
      <c r="BW84" s="1096"/>
      <c r="BX84" s="1097"/>
      <c r="BY84" s="1097"/>
      <c r="BZ84" s="1097"/>
      <c r="CA84" s="1097"/>
      <c r="CB84" s="1097"/>
      <c r="CC84" s="1097"/>
      <c r="CD84" s="1097"/>
      <c r="CE84" s="1097"/>
      <c r="CF84" s="1041"/>
      <c r="CG84" s="1041"/>
      <c r="CH84" s="1041"/>
      <c r="CI84" s="1041"/>
      <c r="CJ84" s="1041"/>
      <c r="CK84" s="1041"/>
      <c r="CL84" s="1041"/>
      <c r="CM84" s="1041"/>
      <c r="CN84" s="1041"/>
      <c r="CO84" s="1041"/>
    </row>
    <row r="85" spans="1:93" ht="14.1" customHeight="1">
      <c r="A85" s="485" t="s">
        <v>123</v>
      </c>
      <c r="B85" s="419">
        <v>0</v>
      </c>
      <c r="C85" s="419">
        <v>0</v>
      </c>
      <c r="D85" s="419">
        <v>0</v>
      </c>
      <c r="E85" s="419">
        <v>0</v>
      </c>
      <c r="F85" s="419">
        <v>0</v>
      </c>
      <c r="G85" s="419">
        <v>0</v>
      </c>
      <c r="H85" s="419">
        <v>0</v>
      </c>
      <c r="I85" s="419">
        <v>0</v>
      </c>
      <c r="J85" s="419">
        <v>0</v>
      </c>
      <c r="K85" s="419">
        <v>0</v>
      </c>
      <c r="L85" s="419">
        <v>0</v>
      </c>
      <c r="M85" s="419">
        <v>5772.4</v>
      </c>
      <c r="N85" s="419">
        <v>3461.8</v>
      </c>
      <c r="O85" s="419">
        <v>3357.6349223199941</v>
      </c>
      <c r="P85" s="419">
        <v>3866.5950112899882</v>
      </c>
      <c r="Q85" s="419">
        <v>13638.404387590068</v>
      </c>
      <c r="R85" s="419">
        <v>5766.9158976699691</v>
      </c>
      <c r="S85" s="43">
        <v>9301.2332276700763</v>
      </c>
      <c r="T85" s="43">
        <v>1082.3736706200289</v>
      </c>
      <c r="U85" s="43">
        <v>10470.370206970023</v>
      </c>
      <c r="V85" s="43">
        <v>1879.0229813200422</v>
      </c>
      <c r="W85" s="43">
        <v>125.5</v>
      </c>
      <c r="X85" s="43">
        <v>0</v>
      </c>
      <c r="Y85" s="43"/>
      <c r="Z85" s="43">
        <v>907</v>
      </c>
      <c r="AA85" s="485" t="s">
        <v>997</v>
      </c>
      <c r="AB85" s="44">
        <v>300349.09491640999</v>
      </c>
      <c r="AC85" s="44">
        <v>563661.88464046991</v>
      </c>
      <c r="AD85" s="44">
        <v>1252261.6477077401</v>
      </c>
      <c r="AE85" s="494">
        <v>63772.460022530002</v>
      </c>
      <c r="AF85" s="494">
        <v>529618.31287723</v>
      </c>
      <c r="AG85" s="1442">
        <v>1061819.4373681999</v>
      </c>
      <c r="AH85" s="1443">
        <v>2137264.1446676599</v>
      </c>
      <c r="AI85" s="1443">
        <v>3510076.0562360696</v>
      </c>
      <c r="AJ85" s="1444">
        <v>3920453.8807146698</v>
      </c>
      <c r="AK85" s="882">
        <v>4765231.6021011397</v>
      </c>
      <c r="AL85" s="882">
        <v>4850807.4787710998</v>
      </c>
      <c r="AM85" s="882">
        <v>4898525.0020180307</v>
      </c>
      <c r="AN85" s="882">
        <v>5176368.7739989599</v>
      </c>
      <c r="AO85" s="1103"/>
      <c r="AP85" s="1103"/>
      <c r="AQ85" s="1103"/>
      <c r="AR85" s="1103"/>
      <c r="AS85" s="1113"/>
      <c r="AT85" s="1113"/>
      <c r="AU85" s="1113"/>
      <c r="AV85" s="1113"/>
      <c r="AW85" s="1123"/>
      <c r="AX85" s="1123"/>
      <c r="AY85" s="1123"/>
      <c r="AZ85" s="1123"/>
      <c r="BA85" s="1132"/>
      <c r="BB85" s="1132"/>
      <c r="BC85" s="1132"/>
      <c r="BD85" s="1132"/>
      <c r="BE85" s="1141"/>
      <c r="BF85" s="1141"/>
      <c r="BG85" s="1141"/>
      <c r="BH85" s="1141"/>
      <c r="BI85" s="1041"/>
      <c r="BJ85" s="1015"/>
      <c r="BK85" s="1096"/>
      <c r="BL85" s="1096"/>
      <c r="BM85" s="1096"/>
      <c r="BN85" s="1096"/>
      <c r="BO85" s="1096"/>
      <c r="BP85" s="1096"/>
      <c r="BQ85" s="1096"/>
      <c r="BR85" s="1096"/>
      <c r="BS85" s="1096"/>
      <c r="BT85" s="1096"/>
      <c r="BU85" s="1096"/>
      <c r="BV85" s="1096"/>
      <c r="BW85" s="1096"/>
      <c r="BX85" s="1097"/>
      <c r="BY85" s="1097"/>
      <c r="BZ85" s="1097"/>
      <c r="CA85" s="1097"/>
      <c r="CB85" s="1097"/>
      <c r="CC85" s="1097"/>
      <c r="CD85" s="1097"/>
      <c r="CE85" s="1097"/>
      <c r="CF85" s="1041"/>
      <c r="CG85" s="1041"/>
      <c r="CH85" s="1041"/>
      <c r="CI85" s="1041"/>
      <c r="CJ85" s="1041"/>
      <c r="CK85" s="1041"/>
      <c r="CL85" s="1041"/>
      <c r="CM85" s="1041"/>
      <c r="CN85" s="1041"/>
      <c r="CO85" s="1041"/>
    </row>
    <row r="86" spans="1:93" ht="14.1" customHeight="1">
      <c r="A86" s="485" t="s">
        <v>124</v>
      </c>
      <c r="B86" s="419">
        <v>0</v>
      </c>
      <c r="C86" s="419">
        <v>0</v>
      </c>
      <c r="D86" s="419">
        <v>0</v>
      </c>
      <c r="E86" s="419">
        <v>0</v>
      </c>
      <c r="F86" s="419">
        <v>0</v>
      </c>
      <c r="G86" s="419">
        <v>0</v>
      </c>
      <c r="H86" s="419">
        <v>0</v>
      </c>
      <c r="I86" s="419">
        <v>0</v>
      </c>
      <c r="J86" s="419">
        <v>0</v>
      </c>
      <c r="K86" s="419">
        <v>0</v>
      </c>
      <c r="L86" s="419">
        <v>0</v>
      </c>
      <c r="M86" s="419">
        <v>0</v>
      </c>
      <c r="N86" s="419">
        <v>0</v>
      </c>
      <c r="O86" s="419">
        <v>6.5378299999999997E-3</v>
      </c>
      <c r="P86" s="419">
        <v>6.5378299999999997E-3</v>
      </c>
      <c r="Q86" s="419">
        <v>6.5378299999999997E-3</v>
      </c>
      <c r="R86" s="419">
        <v>6.5378299999999997E-3</v>
      </c>
      <c r="S86" s="43">
        <v>6.5378299999999997E-3</v>
      </c>
      <c r="T86" s="43">
        <v>6.5378299999999997E-3</v>
      </c>
      <c r="U86" s="43">
        <v>6.5378299999999997E-3</v>
      </c>
      <c r="V86" s="49">
        <v>6.5378299999999997E-3</v>
      </c>
      <c r="W86" s="49">
        <v>0</v>
      </c>
      <c r="X86" s="49">
        <v>0</v>
      </c>
      <c r="Y86" s="49">
        <v>0</v>
      </c>
      <c r="Z86" s="49">
        <v>0</v>
      </c>
      <c r="AA86" s="485" t="s">
        <v>998</v>
      </c>
      <c r="AB86" s="44">
        <v>4692.4528295500004</v>
      </c>
      <c r="AC86" s="44">
        <v>172451.28974789003</v>
      </c>
      <c r="AD86" s="44">
        <v>166099.17749246</v>
      </c>
      <c r="AE86" s="494">
        <v>195844.44573097001</v>
      </c>
      <c r="AF86" s="494">
        <v>238323.60829889</v>
      </c>
      <c r="AG86" s="1442">
        <v>245479.83046666</v>
      </c>
      <c r="AH86" s="1443">
        <v>262724.93281405</v>
      </c>
      <c r="AI86" s="1443">
        <v>278064.72473753005</v>
      </c>
      <c r="AJ86" s="1444">
        <v>297423.42983023997</v>
      </c>
      <c r="AK86" s="882">
        <v>310726.23607790004</v>
      </c>
      <c r="AL86" s="882">
        <v>335927.51996003999</v>
      </c>
      <c r="AM86" s="882">
        <v>349112.51843552</v>
      </c>
      <c r="AN86" s="882">
        <v>348729.80936803005</v>
      </c>
      <c r="AO86" s="1103"/>
      <c r="AP86" s="1103"/>
      <c r="AQ86" s="1103"/>
      <c r="AR86" s="1103"/>
      <c r="AS86" s="1113"/>
      <c r="AT86" s="1113"/>
      <c r="AU86" s="1113"/>
      <c r="AV86" s="1113"/>
      <c r="AW86" s="1123"/>
      <c r="AX86" s="1123"/>
      <c r="AY86" s="1123"/>
      <c r="AZ86" s="1123"/>
      <c r="BA86" s="1132"/>
      <c r="BB86" s="1132"/>
      <c r="BC86" s="1132"/>
      <c r="BD86" s="1132"/>
      <c r="BE86" s="1141"/>
      <c r="BF86" s="1141"/>
      <c r="BG86" s="1141"/>
      <c r="BH86" s="1141"/>
      <c r="BI86" s="1041"/>
      <c r="BJ86" s="1015"/>
      <c r="BK86" s="1096"/>
      <c r="BL86" s="1096"/>
      <c r="BM86" s="1096"/>
      <c r="BN86" s="1096"/>
      <c r="BO86" s="1096"/>
      <c r="BP86" s="1096"/>
      <c r="BQ86" s="1096"/>
      <c r="BR86" s="1096"/>
      <c r="BS86" s="1096"/>
      <c r="BT86" s="1096"/>
      <c r="BU86" s="1096"/>
      <c r="BV86" s="1096"/>
      <c r="BW86" s="1096"/>
      <c r="BX86" s="1097"/>
      <c r="BY86" s="1097"/>
      <c r="BZ86" s="1097"/>
      <c r="CA86" s="1097"/>
      <c r="CB86" s="1097"/>
      <c r="CC86" s="1097"/>
      <c r="CD86" s="1097"/>
      <c r="CE86" s="1097"/>
      <c r="CF86" s="1041"/>
      <c r="CG86" s="1041"/>
      <c r="CH86" s="1041"/>
      <c r="CI86" s="1041"/>
      <c r="CJ86" s="1041"/>
      <c r="CK86" s="1041"/>
      <c r="CL86" s="1041"/>
      <c r="CM86" s="1041"/>
      <c r="CN86" s="1041"/>
      <c r="CO86" s="1041"/>
    </row>
    <row r="87" spans="1:93" ht="14.1" customHeight="1">
      <c r="A87" s="485" t="s">
        <v>125</v>
      </c>
      <c r="B87" s="419">
        <v>0</v>
      </c>
      <c r="C87" s="419">
        <v>0</v>
      </c>
      <c r="D87" s="419">
        <v>0</v>
      </c>
      <c r="E87" s="419">
        <v>0</v>
      </c>
      <c r="F87" s="419">
        <v>0</v>
      </c>
      <c r="G87" s="419">
        <v>0</v>
      </c>
      <c r="H87" s="419">
        <v>0</v>
      </c>
      <c r="I87" s="419">
        <v>0</v>
      </c>
      <c r="J87" s="419">
        <v>0</v>
      </c>
      <c r="K87" s="419">
        <v>0</v>
      </c>
      <c r="L87" s="419">
        <v>0</v>
      </c>
      <c r="M87" s="419">
        <v>1177.7</v>
      </c>
      <c r="N87" s="419">
        <v>685.6</v>
      </c>
      <c r="O87" s="419">
        <v>325.75502889999996</v>
      </c>
      <c r="P87" s="419">
        <v>31421.161182569998</v>
      </c>
      <c r="Q87" s="419">
        <v>1342.1421177699999</v>
      </c>
      <c r="R87" s="419">
        <v>104098.49079525999</v>
      </c>
      <c r="S87" s="43">
        <v>85577.168378260001</v>
      </c>
      <c r="T87" s="43">
        <v>29424.176640919999</v>
      </c>
      <c r="U87" s="43">
        <v>2192.6659324899997</v>
      </c>
      <c r="V87" s="43">
        <v>0.6</v>
      </c>
      <c r="W87" s="43">
        <v>0.9</v>
      </c>
      <c r="X87" s="43">
        <v>23206.9</v>
      </c>
      <c r="Y87" s="43">
        <v>240422.28871582996</v>
      </c>
      <c r="Z87" s="43">
        <v>29691.295000000006</v>
      </c>
      <c r="AA87" s="485" t="s">
        <v>125</v>
      </c>
      <c r="AB87" s="44">
        <v>103467.33001742999</v>
      </c>
      <c r="AC87" s="44">
        <v>122807.08486117001</v>
      </c>
      <c r="AD87" s="44">
        <v>91667.394267469979</v>
      </c>
      <c r="AE87" s="494">
        <v>190750.54635853998</v>
      </c>
      <c r="AF87" s="494">
        <v>56179.844198519997</v>
      </c>
      <c r="AG87" s="1442">
        <v>102043.58324049001</v>
      </c>
      <c r="AH87" s="1443">
        <v>127840.08834017998</v>
      </c>
      <c r="AI87" s="1443">
        <v>131249.76113173002</v>
      </c>
      <c r="AJ87" s="1444">
        <v>168547.4087994</v>
      </c>
      <c r="AK87" s="882">
        <v>172752.85732921</v>
      </c>
      <c r="AL87" s="882">
        <v>170458.61118800999</v>
      </c>
      <c r="AM87" s="882">
        <v>154566.08004851994</v>
      </c>
      <c r="AN87" s="882">
        <v>132919.01269092999</v>
      </c>
      <c r="AO87" s="1103"/>
      <c r="AP87" s="1103"/>
      <c r="AQ87" s="1103"/>
      <c r="AR87" s="1103"/>
      <c r="AS87" s="1113"/>
      <c r="AT87" s="1113"/>
      <c r="AU87" s="1113"/>
      <c r="AV87" s="1113"/>
      <c r="AW87" s="1123"/>
      <c r="AX87" s="1123"/>
      <c r="AY87" s="1123"/>
      <c r="AZ87" s="1123"/>
      <c r="BA87" s="1132"/>
      <c r="BB87" s="1132"/>
      <c r="BC87" s="1132"/>
      <c r="BD87" s="1132"/>
      <c r="BE87" s="1141"/>
      <c r="BF87" s="1141"/>
      <c r="BG87" s="1141"/>
      <c r="BH87" s="1141"/>
      <c r="BI87" s="1041"/>
      <c r="BJ87" s="1015"/>
      <c r="BK87" s="1096"/>
      <c r="BL87" s="1096"/>
      <c r="BM87" s="1096"/>
      <c r="BN87" s="1096"/>
      <c r="BO87" s="1096"/>
      <c r="BP87" s="1096"/>
      <c r="BQ87" s="1096"/>
      <c r="BR87" s="1096"/>
      <c r="BS87" s="1096"/>
      <c r="BT87" s="1096"/>
      <c r="BU87" s="1096"/>
      <c r="BV87" s="1096"/>
      <c r="BW87" s="1096"/>
      <c r="BX87" s="1097"/>
      <c r="BY87" s="1097"/>
      <c r="BZ87" s="1097"/>
      <c r="CA87" s="1097"/>
      <c r="CB87" s="1097"/>
      <c r="CC87" s="1097"/>
      <c r="CD87" s="1097"/>
      <c r="CE87" s="1097"/>
      <c r="CF87" s="1041"/>
      <c r="CG87" s="1041"/>
      <c r="CH87" s="1041"/>
      <c r="CI87" s="1041"/>
      <c r="CJ87" s="1041"/>
      <c r="CK87" s="1041"/>
      <c r="CL87" s="1041"/>
      <c r="CM87" s="1041"/>
      <c r="CN87" s="1041"/>
      <c r="CO87" s="1041"/>
    </row>
    <row r="88" spans="1:93" ht="15" customHeight="1">
      <c r="A88" s="485" t="s">
        <v>126</v>
      </c>
      <c r="B88" s="419">
        <v>0</v>
      </c>
      <c r="C88" s="419">
        <v>0</v>
      </c>
      <c r="D88" s="419">
        <v>0</v>
      </c>
      <c r="E88" s="419">
        <v>0</v>
      </c>
      <c r="F88" s="419">
        <v>0</v>
      </c>
      <c r="G88" s="419">
        <v>0</v>
      </c>
      <c r="H88" s="419">
        <v>0</v>
      </c>
      <c r="I88" s="419">
        <v>0</v>
      </c>
      <c r="J88" s="419">
        <v>0</v>
      </c>
      <c r="K88" s="419">
        <v>0</v>
      </c>
      <c r="L88" s="419">
        <v>0</v>
      </c>
      <c r="M88" s="419">
        <v>1177.7</v>
      </c>
      <c r="N88" s="419">
        <v>685.6</v>
      </c>
      <c r="O88" s="419">
        <v>325.75502889999996</v>
      </c>
      <c r="P88" s="419">
        <v>31421.161182569998</v>
      </c>
      <c r="Q88" s="419">
        <v>1342.1421177699999</v>
      </c>
      <c r="R88" s="419">
        <v>104098.49079525999</v>
      </c>
      <c r="S88" s="43">
        <v>85577.168378260001</v>
      </c>
      <c r="T88" s="43">
        <v>29424.176640919999</v>
      </c>
      <c r="U88" s="43">
        <v>2192.6659324899997</v>
      </c>
      <c r="V88" s="43">
        <v>0.6</v>
      </c>
      <c r="W88" s="43">
        <v>0.9</v>
      </c>
      <c r="X88" s="43">
        <v>23206.9</v>
      </c>
      <c r="Y88" s="43">
        <v>240422.28871582996</v>
      </c>
      <c r="Z88" s="43">
        <v>29691.295000000006</v>
      </c>
      <c r="AA88" s="485" t="s">
        <v>1014</v>
      </c>
      <c r="AB88" s="44">
        <v>103467.33001742999</v>
      </c>
      <c r="AC88" s="44">
        <v>122807.08486117001</v>
      </c>
      <c r="AD88" s="44">
        <v>91667.394267469979</v>
      </c>
      <c r="AE88" s="494">
        <v>190750.54635853998</v>
      </c>
      <c r="AF88" s="494">
        <v>56179.844198519997</v>
      </c>
      <c r="AG88" s="1442">
        <v>102043.58324049001</v>
      </c>
      <c r="AH88" s="1443">
        <v>127840.08834017998</v>
      </c>
      <c r="AI88" s="1443">
        <v>131249.76113173002</v>
      </c>
      <c r="AJ88" s="1444">
        <v>168547.4087994</v>
      </c>
      <c r="AK88" s="882">
        <v>172752.85732921</v>
      </c>
      <c r="AL88" s="882">
        <v>170458.61118800999</v>
      </c>
      <c r="AM88" s="882">
        <v>154566.08004851994</v>
      </c>
      <c r="AN88" s="882">
        <v>132919.01269092999</v>
      </c>
      <c r="AO88" s="1103"/>
      <c r="AP88" s="1103"/>
      <c r="AQ88" s="1103"/>
      <c r="AR88" s="1103"/>
      <c r="AS88" s="1113"/>
      <c r="AT88" s="1113"/>
      <c r="AU88" s="1113"/>
      <c r="AV88" s="1113"/>
      <c r="AW88" s="1123"/>
      <c r="AX88" s="1123"/>
      <c r="AY88" s="1123"/>
      <c r="AZ88" s="1123"/>
      <c r="BA88" s="1132"/>
      <c r="BB88" s="1132"/>
      <c r="BC88" s="1132"/>
      <c r="BD88" s="1132"/>
      <c r="BE88" s="1141"/>
      <c r="BF88" s="1141"/>
      <c r="BG88" s="1141"/>
      <c r="BH88" s="1141"/>
      <c r="BI88" s="1041"/>
      <c r="BJ88" s="1015"/>
      <c r="BK88" s="1096"/>
      <c r="BL88" s="1096"/>
      <c r="BM88" s="1096"/>
      <c r="BN88" s="1096"/>
      <c r="BO88" s="1096"/>
      <c r="BP88" s="1096"/>
      <c r="BQ88" s="1096"/>
      <c r="BR88" s="1096"/>
      <c r="BS88" s="1096"/>
      <c r="BT88" s="1096"/>
      <c r="BU88" s="1096"/>
      <c r="BV88" s="1096"/>
      <c r="BW88" s="1096"/>
      <c r="BX88" s="1097"/>
      <c r="BY88" s="1097"/>
      <c r="BZ88" s="1097"/>
      <c r="CA88" s="1097"/>
      <c r="CB88" s="1097"/>
      <c r="CC88" s="1097"/>
      <c r="CD88" s="1097"/>
      <c r="CE88" s="1097"/>
      <c r="CF88" s="1041"/>
      <c r="CG88" s="1041"/>
      <c r="CH88" s="1041"/>
      <c r="CI88" s="1041"/>
      <c r="CJ88" s="1041"/>
      <c r="CK88" s="1041"/>
      <c r="CL88" s="1041"/>
      <c r="CM88" s="1041"/>
      <c r="CN88" s="1041"/>
      <c r="CO88" s="1041"/>
    </row>
    <row r="89" spans="1:93" ht="14.1" customHeight="1">
      <c r="A89" s="485"/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3"/>
      <c r="T89" s="43"/>
      <c r="U89" s="43"/>
      <c r="V89" s="43"/>
      <c r="W89" s="43"/>
      <c r="X89" s="43"/>
      <c r="Y89" s="43"/>
      <c r="Z89" s="43"/>
      <c r="AA89" s="485" t="s">
        <v>1015</v>
      </c>
      <c r="AB89" s="44"/>
      <c r="AC89" s="44"/>
      <c r="AD89" s="44"/>
      <c r="AE89" s="494"/>
      <c r="AF89" s="494"/>
      <c r="AG89" s="1442"/>
      <c r="AH89" s="1443"/>
      <c r="AI89" s="1443"/>
      <c r="AJ89" s="1444"/>
      <c r="AK89" s="882"/>
      <c r="AL89" s="882"/>
      <c r="AM89" s="882"/>
      <c r="AN89" s="882"/>
      <c r="AO89" s="1103"/>
      <c r="AP89" s="1103"/>
      <c r="AQ89" s="1103"/>
      <c r="AR89" s="1103"/>
      <c r="AS89" s="1113"/>
      <c r="AT89" s="1113"/>
      <c r="AU89" s="1113"/>
      <c r="AV89" s="1113"/>
      <c r="AW89" s="1123"/>
      <c r="AX89" s="1123"/>
      <c r="AY89" s="1123"/>
      <c r="AZ89" s="1123"/>
      <c r="BA89" s="1132"/>
      <c r="BB89" s="1132"/>
      <c r="BC89" s="1132"/>
      <c r="BD89" s="1132"/>
      <c r="BE89" s="1141"/>
      <c r="BF89" s="1141"/>
      <c r="BG89" s="1141"/>
      <c r="BH89" s="1141"/>
      <c r="BI89" s="1041"/>
      <c r="BJ89" s="1015"/>
      <c r="BK89" s="1096"/>
      <c r="BL89" s="1096"/>
      <c r="BM89" s="1096"/>
      <c r="BN89" s="1096"/>
      <c r="BO89" s="1096"/>
      <c r="BP89" s="1096"/>
      <c r="BQ89" s="1096"/>
      <c r="BR89" s="1096"/>
      <c r="BS89" s="1096"/>
      <c r="BT89" s="1096"/>
      <c r="BU89" s="1096"/>
      <c r="BV89" s="1096"/>
      <c r="BW89" s="1096"/>
      <c r="BX89" s="1097"/>
      <c r="BY89" s="1097"/>
      <c r="BZ89" s="1097"/>
      <c r="CA89" s="1097"/>
      <c r="CB89" s="1097"/>
      <c r="CC89" s="1097"/>
      <c r="CD89" s="1097"/>
      <c r="CE89" s="1097"/>
      <c r="CF89" s="1041"/>
      <c r="CG89" s="1041"/>
      <c r="CH89" s="1041"/>
      <c r="CI89" s="1041"/>
      <c r="CJ89" s="1041"/>
      <c r="CK89" s="1041"/>
      <c r="CL89" s="1041"/>
      <c r="CM89" s="1041"/>
      <c r="CN89" s="1041"/>
      <c r="CO89" s="1041"/>
    </row>
    <row r="90" spans="1:93" ht="14.1" customHeight="1">
      <c r="A90" s="485"/>
      <c r="B90" s="419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3"/>
      <c r="T90" s="43"/>
      <c r="U90" s="43"/>
      <c r="V90" s="43"/>
      <c r="W90" s="43"/>
      <c r="X90" s="43"/>
      <c r="Y90" s="43"/>
      <c r="Z90" s="43"/>
      <c r="AA90" s="485" t="s">
        <v>1016</v>
      </c>
      <c r="AB90" s="44"/>
      <c r="AC90" s="44">
        <v>31965.897931619998</v>
      </c>
      <c r="AD90" s="44">
        <v>32272.887160089998</v>
      </c>
      <c r="AE90" s="494">
        <v>15786.16014156</v>
      </c>
      <c r="AF90" s="494">
        <v>11912.850303990001</v>
      </c>
      <c r="AG90" s="1442">
        <v>11912.850303990001</v>
      </c>
      <c r="AH90" s="1443">
        <v>20479.712778230001</v>
      </c>
      <c r="AI90" s="1443">
        <v>20852.776899590001</v>
      </c>
      <c r="AJ90" s="1444">
        <v>20909.970521209998</v>
      </c>
      <c r="AK90" s="882">
        <v>21061.755577340002</v>
      </c>
      <c r="AL90" s="882">
        <v>21212.6171818</v>
      </c>
      <c r="AM90" s="882">
        <v>19993.257880009998</v>
      </c>
      <c r="AN90" s="882">
        <v>28475.10433255</v>
      </c>
      <c r="AO90" s="1103"/>
      <c r="AP90" s="1103"/>
      <c r="AQ90" s="1103"/>
      <c r="AR90" s="1103"/>
      <c r="AS90" s="1113"/>
      <c r="AT90" s="1113"/>
      <c r="AU90" s="1113"/>
      <c r="AV90" s="1113"/>
      <c r="AW90" s="1123"/>
      <c r="AX90" s="1123"/>
      <c r="AY90" s="1123"/>
      <c r="AZ90" s="1123"/>
      <c r="BA90" s="1132"/>
      <c r="BB90" s="1132"/>
      <c r="BC90" s="1132"/>
      <c r="BD90" s="1132"/>
      <c r="BE90" s="1141"/>
      <c r="BF90" s="1141"/>
      <c r="BG90" s="1141"/>
      <c r="BH90" s="1141"/>
      <c r="BI90" s="1041"/>
      <c r="BJ90" s="1015"/>
      <c r="BK90" s="1096"/>
      <c r="BL90" s="1096"/>
      <c r="BM90" s="1096"/>
      <c r="BN90" s="1096"/>
      <c r="BO90" s="1096"/>
      <c r="BP90" s="1096"/>
      <c r="BQ90" s="1096"/>
      <c r="BR90" s="1096"/>
      <c r="BS90" s="1096"/>
      <c r="BT90" s="1096"/>
      <c r="BU90" s="1096"/>
      <c r="BV90" s="1096"/>
      <c r="BW90" s="1096"/>
      <c r="BX90" s="1097"/>
      <c r="BY90" s="1097"/>
      <c r="BZ90" s="1097"/>
      <c r="CA90" s="1097"/>
      <c r="CB90" s="1097"/>
      <c r="CC90" s="1097"/>
      <c r="CD90" s="1097"/>
      <c r="CE90" s="1097"/>
      <c r="CF90" s="1041"/>
      <c r="CG90" s="1041"/>
      <c r="CH90" s="1041"/>
      <c r="CI90" s="1041"/>
      <c r="CJ90" s="1041"/>
      <c r="CK90" s="1041"/>
      <c r="CL90" s="1041"/>
      <c r="CM90" s="1041"/>
      <c r="CN90" s="1041"/>
      <c r="CO90" s="1041"/>
    </row>
    <row r="91" spans="1:93" ht="14.1" customHeight="1">
      <c r="A91" s="485"/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3"/>
      <c r="T91" s="43"/>
      <c r="U91" s="43"/>
      <c r="V91" s="43"/>
      <c r="W91" s="43"/>
      <c r="X91" s="43"/>
      <c r="Y91" s="43"/>
      <c r="Z91" s="43"/>
      <c r="AA91" s="485" t="s">
        <v>1017</v>
      </c>
      <c r="AB91" s="44"/>
      <c r="AC91" s="44">
        <v>10924.714375610001</v>
      </c>
      <c r="AD91" s="44">
        <v>8545.7543935699996</v>
      </c>
      <c r="AE91" s="494">
        <v>1421.1959935099999</v>
      </c>
      <c r="AF91" s="494">
        <v>37090.009174569997</v>
      </c>
      <c r="AG91" s="1442">
        <v>37001.647108190002</v>
      </c>
      <c r="AH91" s="1443">
        <v>42182.645108190001</v>
      </c>
      <c r="AI91" s="1443">
        <v>42195.658229029999</v>
      </c>
      <c r="AJ91" s="1444">
        <v>42504.590407620002</v>
      </c>
      <c r="AK91" s="882">
        <v>42506.150874389998</v>
      </c>
      <c r="AL91" s="882">
        <v>42512.670168330005</v>
      </c>
      <c r="AM91" s="882">
        <v>42512.789651120002</v>
      </c>
      <c r="AN91" s="882">
        <v>42913.813221019998</v>
      </c>
      <c r="AO91" s="1103"/>
      <c r="AP91" s="1103"/>
      <c r="AQ91" s="1103"/>
      <c r="AR91" s="1103"/>
      <c r="AS91" s="1113"/>
      <c r="AT91" s="1113"/>
      <c r="AU91" s="1113"/>
      <c r="AV91" s="1113"/>
      <c r="AW91" s="1123"/>
      <c r="AX91" s="1123"/>
      <c r="AY91" s="1123"/>
      <c r="AZ91" s="1123"/>
      <c r="BA91" s="1132"/>
      <c r="BB91" s="1132"/>
      <c r="BC91" s="1132"/>
      <c r="BD91" s="1132"/>
      <c r="BE91" s="1141"/>
      <c r="BF91" s="1141"/>
      <c r="BG91" s="1141"/>
      <c r="BH91" s="1141"/>
      <c r="BI91" s="1041"/>
      <c r="BJ91" s="1015"/>
      <c r="BK91" s="1096"/>
      <c r="BL91" s="1096"/>
      <c r="BM91" s="1096"/>
      <c r="BN91" s="1096"/>
      <c r="BO91" s="1096"/>
      <c r="BP91" s="1096"/>
      <c r="BQ91" s="1096"/>
      <c r="BR91" s="1096"/>
      <c r="BS91" s="1096"/>
      <c r="BT91" s="1096"/>
      <c r="BU91" s="1096"/>
      <c r="BV91" s="1096"/>
      <c r="BW91" s="1096"/>
      <c r="BX91" s="1097"/>
      <c r="BY91" s="1097"/>
      <c r="BZ91" s="1097"/>
      <c r="CA91" s="1097"/>
      <c r="CB91" s="1097"/>
      <c r="CC91" s="1097"/>
      <c r="CD91" s="1097"/>
      <c r="CE91" s="1097"/>
      <c r="CF91" s="1041"/>
      <c r="CG91" s="1041"/>
      <c r="CH91" s="1041"/>
      <c r="CI91" s="1041"/>
      <c r="CJ91" s="1041"/>
      <c r="CK91" s="1041"/>
      <c r="CL91" s="1041"/>
      <c r="CM91" s="1041"/>
      <c r="CN91" s="1041"/>
      <c r="CO91" s="1041"/>
    </row>
    <row r="92" spans="1:93" s="42" customFormat="1" ht="14.1" customHeight="1">
      <c r="A92" s="485" t="s">
        <v>127</v>
      </c>
      <c r="B92" s="419">
        <v>0</v>
      </c>
      <c r="C92" s="419">
        <v>0</v>
      </c>
      <c r="D92" s="419">
        <v>0</v>
      </c>
      <c r="E92" s="419">
        <v>0</v>
      </c>
      <c r="F92" s="419">
        <v>0</v>
      </c>
      <c r="G92" s="419">
        <v>0</v>
      </c>
      <c r="H92" s="419">
        <v>0</v>
      </c>
      <c r="I92" s="419">
        <v>0</v>
      </c>
      <c r="J92" s="419">
        <v>0</v>
      </c>
      <c r="K92" s="419">
        <v>0</v>
      </c>
      <c r="L92" s="419">
        <v>0</v>
      </c>
      <c r="M92" s="419">
        <v>983.7</v>
      </c>
      <c r="N92" s="419">
        <v>805.3</v>
      </c>
      <c r="O92" s="419">
        <v>225.77806914000001</v>
      </c>
      <c r="P92" s="419">
        <v>2668.8884010700003</v>
      </c>
      <c r="Q92" s="419">
        <v>6787.9290855599993</v>
      </c>
      <c r="R92" s="419">
        <v>19885.361618139999</v>
      </c>
      <c r="S92" s="43">
        <v>22030.134098659997</v>
      </c>
      <c r="T92" s="43">
        <v>25410.592869199998</v>
      </c>
      <c r="U92" s="43">
        <v>10780.920811530001</v>
      </c>
      <c r="V92" s="43">
        <v>36482.429350489998</v>
      </c>
      <c r="W92" s="43">
        <v>105.6</v>
      </c>
      <c r="X92" s="43">
        <v>44219.7</v>
      </c>
      <c r="Y92" s="43">
        <v>58544.053896380006</v>
      </c>
      <c r="Z92" s="43">
        <v>5837.1</v>
      </c>
      <c r="AA92" s="485" t="s">
        <v>127</v>
      </c>
      <c r="AB92" s="44">
        <v>152183.14520258</v>
      </c>
      <c r="AC92" s="44">
        <v>196112.38266611999</v>
      </c>
      <c r="AD92" s="44">
        <v>3185.0319322300002</v>
      </c>
      <c r="AE92" s="494">
        <v>256.46501255000004</v>
      </c>
      <c r="AF92" s="494">
        <v>47631.27384537</v>
      </c>
      <c r="AG92" s="1442">
        <v>59829.522877540003</v>
      </c>
      <c r="AH92" s="1443">
        <v>0</v>
      </c>
      <c r="AI92" s="1443">
        <v>0</v>
      </c>
      <c r="AJ92" s="1444">
        <v>0</v>
      </c>
      <c r="AK92" s="882">
        <v>0</v>
      </c>
      <c r="AL92" s="882">
        <v>0</v>
      </c>
      <c r="AM92" s="882">
        <v>0</v>
      </c>
      <c r="AN92" s="882">
        <v>0</v>
      </c>
      <c r="AO92" s="1104"/>
      <c r="AP92" s="1104"/>
      <c r="AQ92" s="1104"/>
      <c r="AR92" s="1104"/>
      <c r="AS92" s="1114"/>
      <c r="AT92" s="1115"/>
      <c r="AU92" s="1115"/>
      <c r="AV92" s="1115"/>
      <c r="AW92" s="1124"/>
      <c r="AX92" s="1124"/>
      <c r="AY92" s="1124"/>
      <c r="AZ92" s="1124"/>
      <c r="BA92" s="1133"/>
      <c r="BB92" s="1133"/>
      <c r="BC92" s="1133"/>
      <c r="BD92" s="1133"/>
      <c r="BE92" s="1142"/>
      <c r="BF92" s="1142"/>
      <c r="BG92" s="1142"/>
      <c r="BH92" s="1142"/>
      <c r="BJ92" s="1016"/>
      <c r="BK92" s="998"/>
      <c r="BL92" s="998"/>
      <c r="BM92" s="998"/>
      <c r="BN92" s="998"/>
      <c r="BO92" s="998"/>
      <c r="BP92" s="998"/>
      <c r="BQ92" s="998"/>
      <c r="BR92" s="998"/>
      <c r="BS92" s="998"/>
      <c r="BT92" s="998"/>
      <c r="BU92" s="998"/>
      <c r="BV92" s="998"/>
      <c r="BW92" s="998"/>
      <c r="BX92" s="997"/>
      <c r="BY92" s="997"/>
      <c r="BZ92" s="997"/>
      <c r="CA92" s="997"/>
      <c r="CB92" s="997"/>
      <c r="CC92" s="997"/>
      <c r="CD92" s="997"/>
      <c r="CE92" s="997"/>
    </row>
    <row r="93" spans="1:93" s="51" customFormat="1" ht="14.1" customHeight="1">
      <c r="A93" s="489" t="s">
        <v>128</v>
      </c>
      <c r="B93" s="419">
        <v>0</v>
      </c>
      <c r="C93" s="419">
        <v>0</v>
      </c>
      <c r="D93" s="419">
        <v>0</v>
      </c>
      <c r="E93" s="419">
        <v>0</v>
      </c>
      <c r="F93" s="419">
        <v>0</v>
      </c>
      <c r="G93" s="419">
        <v>0</v>
      </c>
      <c r="H93" s="419">
        <v>0</v>
      </c>
      <c r="I93" s="419">
        <v>0</v>
      </c>
      <c r="J93" s="419">
        <v>0</v>
      </c>
      <c r="K93" s="419">
        <v>0</v>
      </c>
      <c r="L93" s="419">
        <v>0</v>
      </c>
      <c r="M93" s="419">
        <v>426.1</v>
      </c>
      <c r="N93" s="419">
        <v>772.8</v>
      </c>
      <c r="O93" s="419">
        <v>220.50845562000001</v>
      </c>
      <c r="P93" s="419">
        <v>2651.0192664400001</v>
      </c>
      <c r="Q93" s="419">
        <v>1255.30596818</v>
      </c>
      <c r="R93" s="419">
        <v>787.56431970000006</v>
      </c>
      <c r="S93" s="43">
        <v>1147.23360886</v>
      </c>
      <c r="T93" s="43">
        <v>173.20734338</v>
      </c>
      <c r="U93" s="43">
        <v>3755.1082472399999</v>
      </c>
      <c r="V93" s="43">
        <v>25602.048497119999</v>
      </c>
      <c r="W93" s="43">
        <v>98.3</v>
      </c>
      <c r="X93" s="43">
        <v>41983.7</v>
      </c>
      <c r="Y93" s="43">
        <v>55887.656834660003</v>
      </c>
      <c r="Z93" s="43">
        <v>5837.1</v>
      </c>
      <c r="AA93" s="489" t="s">
        <v>128</v>
      </c>
      <c r="AB93" s="44">
        <v>152183.14520258</v>
      </c>
      <c r="AC93" s="44">
        <v>196112.38266611999</v>
      </c>
      <c r="AD93" s="44">
        <v>3185.0319322300002</v>
      </c>
      <c r="AE93" s="494">
        <v>256.46501255000004</v>
      </c>
      <c r="AF93" s="494">
        <v>47631.27384537</v>
      </c>
      <c r="AG93" s="1442">
        <v>59829.522877540003</v>
      </c>
      <c r="AH93" s="1443">
        <v>0</v>
      </c>
      <c r="AI93" s="1443">
        <v>0</v>
      </c>
      <c r="AJ93" s="1444">
        <v>0</v>
      </c>
      <c r="AK93" s="882">
        <v>0</v>
      </c>
      <c r="AL93" s="882">
        <v>0</v>
      </c>
      <c r="AM93" s="882">
        <v>0</v>
      </c>
      <c r="AN93" s="882">
        <v>0</v>
      </c>
      <c r="AO93" s="1101"/>
      <c r="AP93" s="1101"/>
      <c r="AQ93" s="1101"/>
      <c r="AR93" s="1101"/>
      <c r="AS93" s="1111"/>
      <c r="AT93" s="1116"/>
      <c r="AU93" s="1116"/>
      <c r="AV93" s="1116"/>
      <c r="AW93" s="1125"/>
      <c r="AX93" s="1125"/>
      <c r="AY93" s="1125"/>
      <c r="AZ93" s="1125"/>
      <c r="BA93" s="1134"/>
      <c r="BB93" s="1134"/>
      <c r="BC93" s="1134"/>
      <c r="BD93" s="1134"/>
      <c r="BE93" s="1143"/>
      <c r="BF93" s="1143"/>
      <c r="BG93" s="1143"/>
      <c r="BH93" s="1143"/>
      <c r="BJ93" s="1004"/>
      <c r="BK93" s="998"/>
      <c r="BL93" s="998"/>
      <c r="BM93" s="998"/>
      <c r="BN93" s="998"/>
      <c r="BO93" s="998"/>
      <c r="BP93" s="998"/>
      <c r="BQ93" s="998"/>
      <c r="BR93" s="998"/>
      <c r="BS93" s="998"/>
      <c r="BT93" s="998"/>
      <c r="BU93" s="998"/>
      <c r="BV93" s="998"/>
      <c r="BW93" s="998"/>
      <c r="BX93" s="997"/>
      <c r="BY93" s="997"/>
      <c r="BZ93" s="997"/>
      <c r="CA93" s="997"/>
      <c r="CB93" s="997"/>
      <c r="CC93" s="997"/>
      <c r="CD93" s="997"/>
      <c r="CE93" s="997"/>
    </row>
    <row r="94" spans="1:93" s="470" customFormat="1" ht="14.1" customHeight="1">
      <c r="A94" s="489" t="s">
        <v>836</v>
      </c>
      <c r="B94" s="419">
        <v>0</v>
      </c>
      <c r="C94" s="419">
        <v>0</v>
      </c>
      <c r="D94" s="419">
        <v>0</v>
      </c>
      <c r="E94" s="419">
        <v>0</v>
      </c>
      <c r="F94" s="419">
        <v>0</v>
      </c>
      <c r="G94" s="419">
        <v>0</v>
      </c>
      <c r="H94" s="419">
        <v>0</v>
      </c>
      <c r="I94" s="419">
        <v>0</v>
      </c>
      <c r="J94" s="419">
        <v>0</v>
      </c>
      <c r="K94" s="419">
        <v>0</v>
      </c>
      <c r="L94" s="419">
        <v>0</v>
      </c>
      <c r="M94" s="419">
        <v>557.6</v>
      </c>
      <c r="N94" s="419">
        <v>35.4</v>
      </c>
      <c r="O94" s="419">
        <v>5.2696135199999992</v>
      </c>
      <c r="P94" s="419">
        <v>17.869134629999998</v>
      </c>
      <c r="Q94" s="419">
        <v>5532.6231173799997</v>
      </c>
      <c r="R94" s="419">
        <v>19097.79729844</v>
      </c>
      <c r="S94" s="43">
        <v>20882.900489799998</v>
      </c>
      <c r="T94" s="43">
        <v>25237.385525819998</v>
      </c>
      <c r="U94" s="43">
        <v>7025.8125642900004</v>
      </c>
      <c r="V94" s="43">
        <v>10555.06943365</v>
      </c>
      <c r="W94" s="43">
        <v>7.3</v>
      </c>
      <c r="X94" s="43">
        <v>2236</v>
      </c>
      <c r="Y94" s="43">
        <v>2656.3970617199998</v>
      </c>
      <c r="Z94" s="43">
        <v>0</v>
      </c>
      <c r="AA94" s="489" t="s">
        <v>1102</v>
      </c>
      <c r="AB94" s="44"/>
      <c r="AC94" s="44"/>
      <c r="AD94" s="44"/>
      <c r="AE94" s="494"/>
      <c r="AF94" s="494"/>
      <c r="AG94" s="1442"/>
      <c r="AH94" s="1443"/>
      <c r="AI94" s="1443"/>
      <c r="AJ94" s="1444"/>
      <c r="AK94" s="882"/>
      <c r="AL94" s="882"/>
      <c r="AM94" s="882"/>
      <c r="AN94" s="882"/>
      <c r="AO94" s="1105"/>
      <c r="AP94" s="1105"/>
      <c r="AQ94" s="1105"/>
      <c r="AR94" s="1105"/>
      <c r="AS94" s="1116"/>
      <c r="AT94" s="1117"/>
      <c r="AU94" s="1117"/>
      <c r="AV94" s="1117"/>
      <c r="AW94" s="1126"/>
      <c r="AX94" s="1126"/>
      <c r="AY94" s="1126"/>
      <c r="AZ94" s="1126"/>
      <c r="BA94" s="1135"/>
      <c r="BB94" s="1135"/>
      <c r="BC94" s="1135"/>
      <c r="BD94" s="1135"/>
      <c r="BE94" s="1144"/>
      <c r="BF94" s="1144"/>
      <c r="BG94" s="1144"/>
      <c r="BH94" s="1144"/>
      <c r="BJ94" s="1005"/>
      <c r="BK94" s="998"/>
      <c r="BL94" s="998"/>
      <c r="BM94" s="998"/>
      <c r="BN94" s="998"/>
      <c r="BO94" s="998"/>
      <c r="BP94" s="998"/>
      <c r="BQ94" s="998"/>
      <c r="BR94" s="998"/>
      <c r="BS94" s="998"/>
      <c r="BT94" s="998"/>
      <c r="BU94" s="998"/>
      <c r="BV94" s="998"/>
      <c r="BW94" s="998"/>
      <c r="BX94" s="997"/>
      <c r="BY94" s="997"/>
      <c r="BZ94" s="997"/>
      <c r="CA94" s="997"/>
      <c r="CB94" s="997"/>
      <c r="CC94" s="997"/>
      <c r="CD94" s="997"/>
      <c r="CE94" s="997"/>
    </row>
    <row r="95" spans="1:93" s="51" customFormat="1" ht="14.1" customHeight="1">
      <c r="A95" s="489" t="s">
        <v>129</v>
      </c>
      <c r="B95" s="419">
        <v>0</v>
      </c>
      <c r="C95" s="419">
        <v>0</v>
      </c>
      <c r="D95" s="419">
        <v>0</v>
      </c>
      <c r="E95" s="419">
        <v>0</v>
      </c>
      <c r="F95" s="419">
        <v>0</v>
      </c>
      <c r="G95" s="419">
        <v>0</v>
      </c>
      <c r="H95" s="419">
        <v>0</v>
      </c>
      <c r="I95" s="419">
        <v>0</v>
      </c>
      <c r="J95" s="419">
        <v>0</v>
      </c>
      <c r="K95" s="419">
        <v>0</v>
      </c>
      <c r="L95" s="419">
        <v>0</v>
      </c>
      <c r="M95" s="419" t="s">
        <v>50</v>
      </c>
      <c r="N95" s="419" t="s">
        <v>50</v>
      </c>
      <c r="O95" s="419">
        <v>0</v>
      </c>
      <c r="P95" s="419">
        <v>0</v>
      </c>
      <c r="Q95" s="419">
        <v>0</v>
      </c>
      <c r="R95" s="419">
        <v>0</v>
      </c>
      <c r="S95" s="43">
        <v>0</v>
      </c>
      <c r="T95" s="43">
        <v>0</v>
      </c>
      <c r="U95" s="43">
        <v>0</v>
      </c>
      <c r="V95" s="43">
        <v>325.31141972</v>
      </c>
      <c r="W95" s="43">
        <v>0</v>
      </c>
      <c r="X95" s="43">
        <v>0</v>
      </c>
      <c r="Y95" s="43">
        <v>0</v>
      </c>
      <c r="Z95" s="43">
        <v>0</v>
      </c>
      <c r="AA95" s="489" t="s">
        <v>129</v>
      </c>
      <c r="AB95" s="44"/>
      <c r="AC95" s="44"/>
      <c r="AD95" s="44"/>
      <c r="AE95" s="494"/>
      <c r="AF95" s="494"/>
      <c r="AG95" s="1442"/>
      <c r="AH95" s="1443"/>
      <c r="AI95" s="1443"/>
      <c r="AJ95" s="1444"/>
      <c r="AK95" s="882"/>
      <c r="AL95" s="882"/>
      <c r="AM95" s="882"/>
      <c r="AN95" s="882"/>
      <c r="AO95" s="1106"/>
      <c r="AP95" s="1106"/>
      <c r="AQ95" s="1106"/>
      <c r="AR95" s="1106"/>
      <c r="AS95" s="1117"/>
      <c r="AT95" s="1116"/>
      <c r="AU95" s="1116"/>
      <c r="AV95" s="1116"/>
      <c r="AW95" s="1125"/>
      <c r="AX95" s="1125"/>
      <c r="AY95" s="1125"/>
      <c r="AZ95" s="1125"/>
      <c r="BA95" s="1134"/>
      <c r="BB95" s="1134"/>
      <c r="BC95" s="1134"/>
      <c r="BD95" s="1134"/>
      <c r="BE95" s="1143"/>
      <c r="BF95" s="1143"/>
      <c r="BG95" s="1143"/>
      <c r="BH95" s="1143"/>
      <c r="BJ95" s="1006"/>
      <c r="BK95" s="998"/>
      <c r="BL95" s="998"/>
      <c r="BM95" s="998"/>
      <c r="BN95" s="998"/>
      <c r="BO95" s="998"/>
      <c r="BP95" s="998"/>
      <c r="BQ95" s="998"/>
      <c r="BR95" s="998"/>
      <c r="BS95" s="998"/>
      <c r="BT95" s="998"/>
      <c r="BU95" s="998"/>
      <c r="BV95" s="998"/>
      <c r="BW95" s="998"/>
      <c r="BX95" s="997"/>
      <c r="BY95" s="997"/>
      <c r="BZ95" s="997"/>
      <c r="CA95" s="997"/>
      <c r="CB95" s="997"/>
      <c r="CC95" s="997"/>
      <c r="CD95" s="997"/>
      <c r="CE95" s="997"/>
    </row>
    <row r="96" spans="1:93" ht="14.25">
      <c r="A96" s="485" t="s">
        <v>130</v>
      </c>
      <c r="B96" s="419">
        <v>0</v>
      </c>
      <c r="C96" s="419">
        <v>0</v>
      </c>
      <c r="D96" s="419">
        <v>0</v>
      </c>
      <c r="E96" s="419">
        <v>0</v>
      </c>
      <c r="F96" s="419">
        <v>0</v>
      </c>
      <c r="G96" s="419">
        <v>0</v>
      </c>
      <c r="H96" s="419">
        <v>0</v>
      </c>
      <c r="I96" s="419">
        <v>0</v>
      </c>
      <c r="J96" s="419">
        <v>0</v>
      </c>
      <c r="K96" s="419">
        <v>0</v>
      </c>
      <c r="L96" s="419">
        <v>0</v>
      </c>
      <c r="M96" s="419">
        <v>2919.9</v>
      </c>
      <c r="N96" s="419">
        <v>4002.7</v>
      </c>
      <c r="O96" s="419">
        <v>4847.2</v>
      </c>
      <c r="P96" s="419">
        <v>5492.5</v>
      </c>
      <c r="Q96" s="419">
        <v>3048.6</v>
      </c>
      <c r="R96" s="419">
        <v>4542.2</v>
      </c>
      <c r="S96" s="43">
        <v>3470</v>
      </c>
      <c r="T96" s="43">
        <v>8846.02</v>
      </c>
      <c r="U96" s="43">
        <v>5145.3999999999996</v>
      </c>
      <c r="V96" s="43">
        <v>4647</v>
      </c>
      <c r="W96" s="43">
        <v>813.1</v>
      </c>
      <c r="X96" s="43">
        <v>681.4</v>
      </c>
      <c r="Y96" s="43">
        <v>0</v>
      </c>
      <c r="Z96" s="43">
        <v>0</v>
      </c>
      <c r="AA96" s="485" t="s">
        <v>130</v>
      </c>
      <c r="AB96" s="44"/>
      <c r="AC96" s="44"/>
      <c r="AD96" s="44"/>
      <c r="AE96" s="494"/>
      <c r="AF96" s="494"/>
      <c r="AG96" s="1442"/>
      <c r="AH96" s="1443"/>
      <c r="AI96" s="1443"/>
      <c r="AJ96" s="1444"/>
      <c r="AK96" s="882"/>
      <c r="AL96" s="882"/>
      <c r="AM96" s="882"/>
      <c r="AN96" s="882"/>
      <c r="AO96" s="1105"/>
      <c r="AP96" s="1105"/>
      <c r="AQ96" s="1105"/>
      <c r="AR96" s="1105"/>
      <c r="AS96" s="1116"/>
      <c r="AT96" s="1112"/>
      <c r="AU96" s="1112"/>
      <c r="AV96" s="1112"/>
      <c r="AW96" s="1122"/>
      <c r="AX96" s="1122"/>
      <c r="AY96" s="1122"/>
      <c r="AZ96" s="1122"/>
      <c r="BA96" s="1131"/>
      <c r="BB96" s="1131"/>
      <c r="BC96" s="1131"/>
      <c r="BD96" s="1131"/>
      <c r="BE96" s="1140"/>
      <c r="BF96" s="1140"/>
      <c r="BG96" s="1140"/>
      <c r="BH96" s="1140"/>
      <c r="BJ96" s="1005"/>
      <c r="BK96" s="998"/>
      <c r="BL96" s="998"/>
      <c r="BM96" s="998"/>
      <c r="BN96" s="998"/>
      <c r="BO96" s="998"/>
      <c r="BP96" s="998"/>
      <c r="BQ96" s="998"/>
      <c r="BR96" s="998"/>
      <c r="BS96" s="998"/>
      <c r="BT96" s="998"/>
      <c r="BU96" s="998"/>
      <c r="BV96" s="998"/>
      <c r="BW96" s="998"/>
      <c r="BX96" s="997"/>
      <c r="BY96" s="997"/>
      <c r="BZ96" s="997"/>
      <c r="CA96" s="997"/>
      <c r="CB96" s="997"/>
      <c r="CC96" s="997"/>
      <c r="CD96" s="997"/>
      <c r="CE96" s="997"/>
    </row>
    <row r="97" spans="1:83" ht="14.25">
      <c r="A97" s="485"/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3"/>
      <c r="T97" s="43"/>
      <c r="U97" s="43"/>
      <c r="V97" s="43"/>
      <c r="W97" s="43"/>
      <c r="X97" s="43"/>
      <c r="Y97" s="43"/>
      <c r="Z97" s="43"/>
      <c r="AA97" s="485"/>
      <c r="AB97" s="44"/>
      <c r="AC97" s="44"/>
      <c r="AD97" s="44"/>
      <c r="AE97" s="494"/>
      <c r="AF97" s="494"/>
      <c r="AG97" s="1442"/>
      <c r="AH97" s="1443"/>
      <c r="AI97" s="1443"/>
      <c r="AJ97" s="1444"/>
      <c r="AK97" s="882"/>
      <c r="AL97" s="882"/>
      <c r="AM97" s="882"/>
      <c r="AN97" s="882"/>
      <c r="AO97" s="1102"/>
      <c r="AP97" s="1102"/>
      <c r="AQ97" s="1102"/>
      <c r="AR97" s="1102"/>
      <c r="AS97" s="1112"/>
      <c r="AT97" s="1112"/>
      <c r="AU97" s="1112"/>
      <c r="AV97" s="1112"/>
      <c r="AW97" s="1122"/>
      <c r="AX97" s="1122"/>
      <c r="AY97" s="1122"/>
      <c r="AZ97" s="1122"/>
      <c r="BA97" s="1131"/>
      <c r="BB97" s="1131"/>
      <c r="BC97" s="1131"/>
      <c r="BD97" s="1131"/>
      <c r="BE97" s="1140"/>
      <c r="BF97" s="1140"/>
      <c r="BG97" s="1140"/>
      <c r="BH97" s="1140"/>
      <c r="BJ97" s="62"/>
      <c r="BK97" s="998"/>
      <c r="BL97" s="998"/>
      <c r="BM97" s="998"/>
      <c r="BN97" s="998"/>
      <c r="BO97" s="998"/>
      <c r="BP97" s="998"/>
      <c r="BQ97" s="998"/>
      <c r="BR97" s="998"/>
      <c r="BS97" s="998"/>
      <c r="BT97" s="998"/>
      <c r="BU97" s="998"/>
      <c r="BV97" s="998"/>
      <c r="BW97" s="998"/>
      <c r="BX97" s="997"/>
      <c r="BY97" s="997"/>
      <c r="BZ97" s="997"/>
      <c r="CA97" s="997"/>
      <c r="CB97" s="997"/>
      <c r="CC97" s="997"/>
      <c r="CD97" s="997"/>
      <c r="CE97" s="997"/>
    </row>
    <row r="98" spans="1:83" ht="15" thickBot="1">
      <c r="A98" s="490" t="s">
        <v>131</v>
      </c>
      <c r="B98" s="468">
        <v>9709.4000000000015</v>
      </c>
      <c r="C98" s="468">
        <v>10658.1</v>
      </c>
      <c r="D98" s="468">
        <v>14622.8</v>
      </c>
      <c r="E98" s="468">
        <v>14341.300000000001</v>
      </c>
      <c r="F98" s="468">
        <v>15727.600000000002</v>
      </c>
      <c r="G98" s="468">
        <v>26653.599999999999</v>
      </c>
      <c r="H98" s="468">
        <v>33182.699999999997</v>
      </c>
      <c r="I98" s="468">
        <v>61522.400000000009</v>
      </c>
      <c r="J98" s="468">
        <v>87650.3</v>
      </c>
      <c r="K98" s="468">
        <v>133358.79999999999</v>
      </c>
      <c r="L98" s="468">
        <v>183264.90000000002</v>
      </c>
      <c r="M98" s="468">
        <v>269680.90000000002</v>
      </c>
      <c r="N98" s="468">
        <v>356395.6</v>
      </c>
      <c r="O98" s="468">
        <v>468881.13121549995</v>
      </c>
      <c r="P98" s="468">
        <v>652787.8139083701</v>
      </c>
      <c r="Q98" s="468">
        <v>644411.38490301999</v>
      </c>
      <c r="R98" s="468">
        <v>822307.21007985005</v>
      </c>
      <c r="S98" s="50">
        <v>837791.16217539005</v>
      </c>
      <c r="T98" s="50">
        <v>1367843.58212879</v>
      </c>
      <c r="U98" s="50">
        <v>1706159.6443633402</v>
      </c>
      <c r="V98" s="50">
        <v>2075394.9968759997</v>
      </c>
      <c r="W98" s="50">
        <v>1710046</v>
      </c>
      <c r="X98" s="50">
        <v>1864397.98</v>
      </c>
      <c r="Y98" s="50">
        <v>3402267.14410763</v>
      </c>
      <c r="Z98" s="50">
        <v>4406731.3949999996</v>
      </c>
      <c r="AA98" s="490" t="s">
        <v>131</v>
      </c>
      <c r="AB98" s="50">
        <v>10034511.17298704</v>
      </c>
      <c r="AC98" s="50">
        <v>8688985.2440726291</v>
      </c>
      <c r="AD98" s="50">
        <v>10203960.678236291</v>
      </c>
      <c r="AE98" s="50">
        <v>9057809.5055129007</v>
      </c>
      <c r="AF98" s="50">
        <v>8767692.6438264493</v>
      </c>
      <c r="AG98" s="1445">
        <v>9798690.8072686978</v>
      </c>
      <c r="AH98" s="883">
        <v>10747113.05612707</v>
      </c>
      <c r="AI98" s="883">
        <v>13133171.840745509</v>
      </c>
      <c r="AJ98" s="1446">
        <v>16750714.74098618</v>
      </c>
      <c r="AK98" s="883">
        <v>18027544.508503929</v>
      </c>
      <c r="AL98" s="883">
        <v>18558135.705194697</v>
      </c>
      <c r="AM98" s="883">
        <v>20390146.880966432</v>
      </c>
      <c r="AN98" s="883">
        <v>20680450.156016499</v>
      </c>
      <c r="AO98" s="1102"/>
      <c r="AP98" s="1102"/>
      <c r="AQ98" s="1102"/>
      <c r="AR98" s="1102"/>
      <c r="AS98" s="1112"/>
      <c r="AT98" s="1112"/>
      <c r="AU98" s="1112"/>
      <c r="AV98" s="1112"/>
      <c r="AW98" s="1122"/>
      <c r="AX98" s="1122"/>
      <c r="AY98" s="1122"/>
      <c r="AZ98" s="1122"/>
      <c r="BA98" s="1131"/>
      <c r="BB98" s="1131"/>
      <c r="BC98" s="1131"/>
      <c r="BD98" s="1131"/>
      <c r="BE98" s="1140"/>
      <c r="BF98" s="1140"/>
      <c r="BG98" s="1140"/>
      <c r="BH98" s="1140"/>
      <c r="BJ98" s="62"/>
      <c r="BK98" s="998"/>
      <c r="BL98" s="998"/>
      <c r="BM98" s="998"/>
      <c r="BN98" s="998"/>
      <c r="BO98" s="998"/>
      <c r="BP98" s="998"/>
      <c r="BQ98" s="998"/>
      <c r="BR98" s="998"/>
      <c r="BS98" s="998"/>
      <c r="BT98" s="998"/>
      <c r="BU98" s="998"/>
      <c r="BV98" s="998"/>
      <c r="BW98" s="998"/>
      <c r="BX98" s="997"/>
      <c r="BY98" s="997"/>
      <c r="BZ98" s="997"/>
      <c r="CA98" s="997"/>
      <c r="CB98" s="997"/>
      <c r="CC98" s="997"/>
      <c r="CD98" s="997"/>
      <c r="CE98" s="997"/>
    </row>
    <row r="99" spans="1:83" s="165" customFormat="1" ht="14.25">
      <c r="A99" s="437" t="s">
        <v>32</v>
      </c>
      <c r="B99" s="1391"/>
      <c r="C99" s="1391"/>
      <c r="D99" s="1391"/>
      <c r="E99" s="1391"/>
      <c r="F99" s="1391"/>
      <c r="G99" s="1391"/>
      <c r="H99" s="1391"/>
      <c r="I99" s="1391"/>
      <c r="J99" s="1391"/>
      <c r="K99" s="1391"/>
      <c r="L99" s="1391"/>
      <c r="M99" s="1391"/>
      <c r="N99" s="1391"/>
      <c r="O99" s="1391"/>
      <c r="P99" s="1391"/>
      <c r="Q99" s="437"/>
      <c r="R99" s="1391"/>
      <c r="S99" s="510"/>
      <c r="T99" s="510"/>
      <c r="U99" s="510"/>
      <c r="V99" s="437"/>
      <c r="W99" s="437"/>
      <c r="X99" s="437"/>
      <c r="Y99" s="437"/>
      <c r="Z99" s="437"/>
      <c r="AA99" s="437" t="s">
        <v>32</v>
      </c>
      <c r="AB99" s="437"/>
      <c r="AC99" s="437"/>
      <c r="AD99" s="437"/>
      <c r="AE99" s="437"/>
      <c r="AF99" s="437"/>
      <c r="AG99" s="1392"/>
      <c r="AH99" s="1392"/>
      <c r="AI99" s="1392"/>
      <c r="AJ99" s="437"/>
      <c r="AK99" s="1392"/>
      <c r="AL99" s="1392"/>
      <c r="AM99" s="1392"/>
      <c r="AN99" s="437"/>
      <c r="AO99" s="1393"/>
      <c r="AP99" s="1393"/>
      <c r="AQ99" s="1393"/>
      <c r="AR99" s="1393"/>
      <c r="AS99" s="1394"/>
      <c r="AT99" s="1394"/>
      <c r="AU99" s="1394"/>
      <c r="AV99" s="1394"/>
      <c r="AW99" s="1395"/>
      <c r="AX99" s="1395"/>
      <c r="AY99" s="1395"/>
      <c r="AZ99" s="1395"/>
      <c r="BA99" s="1396"/>
      <c r="BB99" s="1396"/>
      <c r="BC99" s="1396"/>
      <c r="BD99" s="1396"/>
      <c r="BE99" s="1397"/>
      <c r="BF99" s="1397"/>
      <c r="BG99" s="1397"/>
      <c r="BH99" s="1397"/>
      <c r="BK99" s="1398"/>
      <c r="BL99" s="1398"/>
      <c r="BM99" s="1398"/>
      <c r="BN99" s="1398"/>
      <c r="BO99" s="1398"/>
      <c r="BP99" s="1398"/>
      <c r="BQ99" s="1398"/>
      <c r="BR99" s="1398"/>
      <c r="BS99" s="1398"/>
      <c r="BT99" s="1398"/>
      <c r="BU99" s="1398"/>
      <c r="BV99" s="1398"/>
      <c r="BW99" s="1398"/>
      <c r="BX99" s="1399"/>
      <c r="BY99" s="1399"/>
      <c r="BZ99" s="1399"/>
      <c r="CA99" s="1399"/>
      <c r="CB99" s="1399"/>
      <c r="CC99" s="1399"/>
      <c r="CD99" s="1399"/>
      <c r="CE99" s="1399"/>
    </row>
    <row r="100" spans="1:83" s="165" customFormat="1" ht="15">
      <c r="A100" s="460" t="s">
        <v>837</v>
      </c>
      <c r="B100" s="469"/>
      <c r="C100" s="469"/>
      <c r="D100" s="469"/>
      <c r="E100" s="469"/>
      <c r="F100" s="469"/>
      <c r="G100" s="469"/>
      <c r="H100" s="469"/>
      <c r="I100" s="469"/>
      <c r="J100" s="469"/>
      <c r="K100" s="469"/>
      <c r="L100" s="469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470"/>
      <c r="X100" s="470"/>
      <c r="Y100" s="470"/>
      <c r="Z100" s="470"/>
      <c r="AA100" s="460" t="s">
        <v>837</v>
      </c>
      <c r="AB100" s="470"/>
      <c r="AC100" s="470"/>
      <c r="AD100" s="470"/>
      <c r="AE100" s="470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1393"/>
      <c r="AP100" s="1393"/>
      <c r="AQ100" s="1393"/>
      <c r="AR100" s="1393"/>
      <c r="AS100" s="1394"/>
      <c r="AT100" s="1394"/>
      <c r="AU100" s="1394"/>
      <c r="AV100" s="1394"/>
      <c r="AW100" s="1395"/>
      <c r="AX100" s="1395"/>
      <c r="AY100" s="1395"/>
      <c r="AZ100" s="1395"/>
      <c r="BA100" s="1396"/>
      <c r="BB100" s="1396"/>
      <c r="BC100" s="1396"/>
      <c r="BD100" s="1396"/>
      <c r="BE100" s="1397"/>
      <c r="BF100" s="1397"/>
      <c r="BG100" s="1397"/>
      <c r="BH100" s="1397"/>
    </row>
    <row r="101" spans="1:83" s="165" customFormat="1" ht="14.25">
      <c r="A101" s="437" t="s">
        <v>819</v>
      </c>
      <c r="B101" s="1400"/>
      <c r="C101" s="1400"/>
      <c r="D101" s="1400"/>
      <c r="E101" s="1400"/>
      <c r="F101" s="1400"/>
      <c r="G101" s="1400"/>
      <c r="H101" s="1400"/>
      <c r="I101" s="1400"/>
      <c r="J101" s="1400"/>
      <c r="K101" s="1400"/>
      <c r="L101" s="1400"/>
      <c r="M101" s="1400"/>
      <c r="N101" s="1400"/>
      <c r="O101" s="1400"/>
      <c r="P101" s="1400"/>
      <c r="Q101" s="1400"/>
      <c r="R101" s="1400"/>
      <c r="S101" s="437"/>
      <c r="T101" s="437"/>
      <c r="U101" s="437"/>
      <c r="V101" s="437"/>
      <c r="W101" s="437"/>
      <c r="X101" s="437"/>
      <c r="Y101" s="437"/>
      <c r="Z101" s="437"/>
      <c r="AA101" s="437" t="s">
        <v>819</v>
      </c>
      <c r="AB101" s="437"/>
      <c r="AC101" s="437"/>
      <c r="AD101" s="437"/>
      <c r="AE101" s="437"/>
      <c r="AF101" s="437"/>
      <c r="AG101" s="1401"/>
      <c r="AH101" s="1401"/>
      <c r="AI101" s="1401"/>
      <c r="AJ101" s="437"/>
      <c r="AK101" s="1401"/>
      <c r="AL101" s="1401"/>
      <c r="AM101" s="1401"/>
      <c r="AN101" s="437"/>
      <c r="AO101" s="1393"/>
      <c r="AP101" s="1393"/>
      <c r="AQ101" s="1393"/>
      <c r="AR101" s="1393"/>
      <c r="AS101" s="1394"/>
      <c r="AT101" s="1394"/>
      <c r="AU101" s="1394"/>
      <c r="AV101" s="1394"/>
      <c r="AW101" s="1395"/>
      <c r="AX101" s="1395"/>
      <c r="AY101" s="1395"/>
      <c r="AZ101" s="1395"/>
      <c r="BA101" s="1396"/>
      <c r="BB101" s="1396"/>
      <c r="BC101" s="1396"/>
      <c r="BD101" s="1396"/>
      <c r="BE101" s="1397"/>
      <c r="BF101" s="1397"/>
      <c r="BG101" s="1397"/>
      <c r="BH101" s="1397"/>
    </row>
    <row r="102" spans="1:83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</row>
    <row r="103" spans="1:83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spans="1:83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</row>
    <row r="105" spans="1:83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1:83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</row>
    <row r="107" spans="1:83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</row>
  </sheetData>
  <mergeCells count="4">
    <mergeCell ref="AK2:AN2"/>
    <mergeCell ref="A2:A3"/>
    <mergeCell ref="AA2:AA3"/>
    <mergeCell ref="AG2:AJ2"/>
  </mergeCells>
  <pageMargins left="0.85" right="0.27" top="0.41" bottom="0" header="0.2" footer="0"/>
  <pageSetup paperSize="9" scale="30" orientation="portrait" r:id="rId1"/>
  <headerFooter alignWithMargins="0"/>
  <colBreaks count="3" manualBreakCount="3">
    <brk id="11" max="100" man="1"/>
    <brk id="26" max="100" man="1"/>
    <brk id="48" max="10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D22"/>
  <sheetViews>
    <sheetView view="pageBreakPreview" zoomScaleNormal="75" zoomScaleSheetLayoutView="100" workbookViewId="0">
      <pane xSplit="1" ySplit="3" topLeftCell="B6" activePane="bottomRight" state="frozen"/>
      <selection sqref="A1:H1"/>
      <selection pane="topRight" sqref="A1:H1"/>
      <selection pane="bottomLeft" sqref="A1:H1"/>
      <selection pane="bottomRight" activeCell="A23" sqref="A23"/>
    </sheetView>
  </sheetViews>
  <sheetFormatPr defaultRowHeight="14.25"/>
  <cols>
    <col min="1" max="1" width="43.85546875" style="32" customWidth="1"/>
    <col min="2" max="2" width="8.140625" style="32" bestFit="1" customWidth="1"/>
    <col min="3" max="12" width="12.7109375" style="32" customWidth="1"/>
    <col min="13" max="13" width="44.85546875" style="32" customWidth="1"/>
    <col min="14" max="14" width="8.140625" style="32" bestFit="1" customWidth="1"/>
    <col min="15" max="17" width="9.5703125" style="32" bestFit="1" customWidth="1"/>
    <col min="18" max="19" width="10.7109375" style="32" bestFit="1" customWidth="1"/>
    <col min="20" max="20" width="9.85546875" style="32" bestFit="1" customWidth="1"/>
    <col min="21" max="22" width="9.85546875" style="32" customWidth="1"/>
    <col min="23" max="30" width="9.85546875" style="32" bestFit="1" customWidth="1"/>
    <col min="31" max="223" width="9.140625" style="32"/>
    <col min="224" max="224" width="43.42578125" style="32" customWidth="1"/>
    <col min="225" max="225" width="8.140625" style="32" bestFit="1" customWidth="1"/>
    <col min="226" max="230" width="12.28515625" style="32" bestFit="1" customWidth="1"/>
    <col min="231" max="232" width="8.42578125" style="32" bestFit="1" customWidth="1"/>
    <col min="233" max="233" width="9.5703125" style="32" bestFit="1" customWidth="1"/>
    <col min="234" max="234" width="43.42578125" style="32" customWidth="1"/>
    <col min="235" max="235" width="8.140625" style="32" bestFit="1" customWidth="1"/>
    <col min="236" max="238" width="9.5703125" style="32" bestFit="1" customWidth="1"/>
    <col min="239" max="239" width="8.140625" style="32" bestFit="1" customWidth="1"/>
    <col min="240" max="241" width="9.5703125" style="32" bestFit="1" customWidth="1"/>
    <col min="242" max="243" width="10.7109375" style="32" bestFit="1" customWidth="1"/>
    <col min="244" max="244" width="9.85546875" style="32" bestFit="1" customWidth="1"/>
    <col min="245" max="245" width="43.42578125" style="32" customWidth="1"/>
    <col min="246" max="246" width="8.140625" style="32" bestFit="1" customWidth="1"/>
    <col min="247" max="258" width="9.85546875" style="32" bestFit="1" customWidth="1"/>
    <col min="259" max="479" width="9.140625" style="32"/>
    <col min="480" max="480" width="43.42578125" style="32" customWidth="1"/>
    <col min="481" max="481" width="8.140625" style="32" bestFit="1" customWidth="1"/>
    <col min="482" max="486" width="12.28515625" style="32" bestFit="1" customWidth="1"/>
    <col min="487" max="488" width="8.42578125" style="32" bestFit="1" customWidth="1"/>
    <col min="489" max="489" width="9.5703125" style="32" bestFit="1" customWidth="1"/>
    <col min="490" max="490" width="43.42578125" style="32" customWidth="1"/>
    <col min="491" max="491" width="8.140625" style="32" bestFit="1" customWidth="1"/>
    <col min="492" max="494" width="9.5703125" style="32" bestFit="1" customWidth="1"/>
    <col min="495" max="495" width="8.140625" style="32" bestFit="1" customWidth="1"/>
    <col min="496" max="497" width="9.5703125" style="32" bestFit="1" customWidth="1"/>
    <col min="498" max="499" width="10.7109375" style="32" bestFit="1" customWidth="1"/>
    <col min="500" max="500" width="9.85546875" style="32" bestFit="1" customWidth="1"/>
    <col min="501" max="501" width="43.42578125" style="32" customWidth="1"/>
    <col min="502" max="502" width="8.140625" style="32" bestFit="1" customWidth="1"/>
    <col min="503" max="514" width="9.85546875" style="32" bestFit="1" customWidth="1"/>
    <col min="515" max="735" width="9.140625" style="32"/>
    <col min="736" max="736" width="43.42578125" style="32" customWidth="1"/>
    <col min="737" max="737" width="8.140625" style="32" bestFit="1" customWidth="1"/>
    <col min="738" max="742" width="12.28515625" style="32" bestFit="1" customWidth="1"/>
    <col min="743" max="744" width="8.42578125" style="32" bestFit="1" customWidth="1"/>
    <col min="745" max="745" width="9.5703125" style="32" bestFit="1" customWidth="1"/>
    <col min="746" max="746" width="43.42578125" style="32" customWidth="1"/>
    <col min="747" max="747" width="8.140625" style="32" bestFit="1" customWidth="1"/>
    <col min="748" max="750" width="9.5703125" style="32" bestFit="1" customWidth="1"/>
    <col min="751" max="751" width="8.140625" style="32" bestFit="1" customWidth="1"/>
    <col min="752" max="753" width="9.5703125" style="32" bestFit="1" customWidth="1"/>
    <col min="754" max="755" width="10.7109375" style="32" bestFit="1" customWidth="1"/>
    <col min="756" max="756" width="9.85546875" style="32" bestFit="1" customWidth="1"/>
    <col min="757" max="757" width="43.42578125" style="32" customWidth="1"/>
    <col min="758" max="758" width="8.140625" style="32" bestFit="1" customWidth="1"/>
    <col min="759" max="770" width="9.85546875" style="32" bestFit="1" customWidth="1"/>
    <col min="771" max="991" width="9.140625" style="32"/>
    <col min="992" max="992" width="43.42578125" style="32" customWidth="1"/>
    <col min="993" max="993" width="8.140625" style="32" bestFit="1" customWidth="1"/>
    <col min="994" max="998" width="12.28515625" style="32" bestFit="1" customWidth="1"/>
    <col min="999" max="1000" width="8.42578125" style="32" bestFit="1" customWidth="1"/>
    <col min="1001" max="1001" width="9.5703125" style="32" bestFit="1" customWidth="1"/>
    <col min="1002" max="1002" width="43.42578125" style="32" customWidth="1"/>
    <col min="1003" max="1003" width="8.140625" style="32" bestFit="1" customWidth="1"/>
    <col min="1004" max="1006" width="9.5703125" style="32" bestFit="1" customWidth="1"/>
    <col min="1007" max="1007" width="8.140625" style="32" bestFit="1" customWidth="1"/>
    <col min="1008" max="1009" width="9.5703125" style="32" bestFit="1" customWidth="1"/>
    <col min="1010" max="1011" width="10.7109375" style="32" bestFit="1" customWidth="1"/>
    <col min="1012" max="1012" width="9.85546875" style="32" bestFit="1" customWidth="1"/>
    <col min="1013" max="1013" width="43.42578125" style="32" customWidth="1"/>
    <col min="1014" max="1014" width="8.140625" style="32" bestFit="1" customWidth="1"/>
    <col min="1015" max="1026" width="9.85546875" style="32" bestFit="1" customWidth="1"/>
    <col min="1027" max="1247" width="9.140625" style="32"/>
    <col min="1248" max="1248" width="43.42578125" style="32" customWidth="1"/>
    <col min="1249" max="1249" width="8.140625" style="32" bestFit="1" customWidth="1"/>
    <col min="1250" max="1254" width="12.28515625" style="32" bestFit="1" customWidth="1"/>
    <col min="1255" max="1256" width="8.42578125" style="32" bestFit="1" customWidth="1"/>
    <col min="1257" max="1257" width="9.5703125" style="32" bestFit="1" customWidth="1"/>
    <col min="1258" max="1258" width="43.42578125" style="32" customWidth="1"/>
    <col min="1259" max="1259" width="8.140625" style="32" bestFit="1" customWidth="1"/>
    <col min="1260" max="1262" width="9.5703125" style="32" bestFit="1" customWidth="1"/>
    <col min="1263" max="1263" width="8.140625" style="32" bestFit="1" customWidth="1"/>
    <col min="1264" max="1265" width="9.5703125" style="32" bestFit="1" customWidth="1"/>
    <col min="1266" max="1267" width="10.7109375" style="32" bestFit="1" customWidth="1"/>
    <col min="1268" max="1268" width="9.85546875" style="32" bestFit="1" customWidth="1"/>
    <col min="1269" max="1269" width="43.42578125" style="32" customWidth="1"/>
    <col min="1270" max="1270" width="8.140625" style="32" bestFit="1" customWidth="1"/>
    <col min="1271" max="1282" width="9.85546875" style="32" bestFit="1" customWidth="1"/>
    <col min="1283" max="1503" width="9.140625" style="32"/>
    <col min="1504" max="1504" width="43.42578125" style="32" customWidth="1"/>
    <col min="1505" max="1505" width="8.140625" style="32" bestFit="1" customWidth="1"/>
    <col min="1506" max="1510" width="12.28515625" style="32" bestFit="1" customWidth="1"/>
    <col min="1511" max="1512" width="8.42578125" style="32" bestFit="1" customWidth="1"/>
    <col min="1513" max="1513" width="9.5703125" style="32" bestFit="1" customWidth="1"/>
    <col min="1514" max="1514" width="43.42578125" style="32" customWidth="1"/>
    <col min="1515" max="1515" width="8.140625" style="32" bestFit="1" customWidth="1"/>
    <col min="1516" max="1518" width="9.5703125" style="32" bestFit="1" customWidth="1"/>
    <col min="1519" max="1519" width="8.140625" style="32" bestFit="1" customWidth="1"/>
    <col min="1520" max="1521" width="9.5703125" style="32" bestFit="1" customWidth="1"/>
    <col min="1522" max="1523" width="10.7109375" style="32" bestFit="1" customWidth="1"/>
    <col min="1524" max="1524" width="9.85546875" style="32" bestFit="1" customWidth="1"/>
    <col min="1525" max="1525" width="43.42578125" style="32" customWidth="1"/>
    <col min="1526" max="1526" width="8.140625" style="32" bestFit="1" customWidth="1"/>
    <col min="1527" max="1538" width="9.85546875" style="32" bestFit="1" customWidth="1"/>
    <col min="1539" max="1759" width="9.140625" style="32"/>
    <col min="1760" max="1760" width="43.42578125" style="32" customWidth="1"/>
    <col min="1761" max="1761" width="8.140625" style="32" bestFit="1" customWidth="1"/>
    <col min="1762" max="1766" width="12.28515625" style="32" bestFit="1" customWidth="1"/>
    <col min="1767" max="1768" width="8.42578125" style="32" bestFit="1" customWidth="1"/>
    <col min="1769" max="1769" width="9.5703125" style="32" bestFit="1" customWidth="1"/>
    <col min="1770" max="1770" width="43.42578125" style="32" customWidth="1"/>
    <col min="1771" max="1771" width="8.140625" style="32" bestFit="1" customWidth="1"/>
    <col min="1772" max="1774" width="9.5703125" style="32" bestFit="1" customWidth="1"/>
    <col min="1775" max="1775" width="8.140625" style="32" bestFit="1" customWidth="1"/>
    <col min="1776" max="1777" width="9.5703125" style="32" bestFit="1" customWidth="1"/>
    <col min="1778" max="1779" width="10.7109375" style="32" bestFit="1" customWidth="1"/>
    <col min="1780" max="1780" width="9.85546875" style="32" bestFit="1" customWidth="1"/>
    <col min="1781" max="1781" width="43.42578125" style="32" customWidth="1"/>
    <col min="1782" max="1782" width="8.140625" style="32" bestFit="1" customWidth="1"/>
    <col min="1783" max="1794" width="9.85546875" style="32" bestFit="1" customWidth="1"/>
    <col min="1795" max="2015" width="9.140625" style="32"/>
    <col min="2016" max="2016" width="43.42578125" style="32" customWidth="1"/>
    <col min="2017" max="2017" width="8.140625" style="32" bestFit="1" customWidth="1"/>
    <col min="2018" max="2022" width="12.28515625" style="32" bestFit="1" customWidth="1"/>
    <col min="2023" max="2024" width="8.42578125" style="32" bestFit="1" customWidth="1"/>
    <col min="2025" max="2025" width="9.5703125" style="32" bestFit="1" customWidth="1"/>
    <col min="2026" max="2026" width="43.42578125" style="32" customWidth="1"/>
    <col min="2027" max="2027" width="8.140625" style="32" bestFit="1" customWidth="1"/>
    <col min="2028" max="2030" width="9.5703125" style="32" bestFit="1" customWidth="1"/>
    <col min="2031" max="2031" width="8.140625" style="32" bestFit="1" customWidth="1"/>
    <col min="2032" max="2033" width="9.5703125" style="32" bestFit="1" customWidth="1"/>
    <col min="2034" max="2035" width="10.7109375" style="32" bestFit="1" customWidth="1"/>
    <col min="2036" max="2036" width="9.85546875" style="32" bestFit="1" customWidth="1"/>
    <col min="2037" max="2037" width="43.42578125" style="32" customWidth="1"/>
    <col min="2038" max="2038" width="8.140625" style="32" bestFit="1" customWidth="1"/>
    <col min="2039" max="2050" width="9.85546875" style="32" bestFit="1" customWidth="1"/>
    <col min="2051" max="2271" width="9.140625" style="32"/>
    <col min="2272" max="2272" width="43.42578125" style="32" customWidth="1"/>
    <col min="2273" max="2273" width="8.140625" style="32" bestFit="1" customWidth="1"/>
    <col min="2274" max="2278" width="12.28515625" style="32" bestFit="1" customWidth="1"/>
    <col min="2279" max="2280" width="8.42578125" style="32" bestFit="1" customWidth="1"/>
    <col min="2281" max="2281" width="9.5703125" style="32" bestFit="1" customWidth="1"/>
    <col min="2282" max="2282" width="43.42578125" style="32" customWidth="1"/>
    <col min="2283" max="2283" width="8.140625" style="32" bestFit="1" customWidth="1"/>
    <col min="2284" max="2286" width="9.5703125" style="32" bestFit="1" customWidth="1"/>
    <col min="2287" max="2287" width="8.140625" style="32" bestFit="1" customWidth="1"/>
    <col min="2288" max="2289" width="9.5703125" style="32" bestFit="1" customWidth="1"/>
    <col min="2290" max="2291" width="10.7109375" style="32" bestFit="1" customWidth="1"/>
    <col min="2292" max="2292" width="9.85546875" style="32" bestFit="1" customWidth="1"/>
    <col min="2293" max="2293" width="43.42578125" style="32" customWidth="1"/>
    <col min="2294" max="2294" width="8.140625" style="32" bestFit="1" customWidth="1"/>
    <col min="2295" max="2306" width="9.85546875" style="32" bestFit="1" customWidth="1"/>
    <col min="2307" max="2527" width="9.140625" style="32"/>
    <col min="2528" max="2528" width="43.42578125" style="32" customWidth="1"/>
    <col min="2529" max="2529" width="8.140625" style="32" bestFit="1" customWidth="1"/>
    <col min="2530" max="2534" width="12.28515625" style="32" bestFit="1" customWidth="1"/>
    <col min="2535" max="2536" width="8.42578125" style="32" bestFit="1" customWidth="1"/>
    <col min="2537" max="2537" width="9.5703125" style="32" bestFit="1" customWidth="1"/>
    <col min="2538" max="2538" width="43.42578125" style="32" customWidth="1"/>
    <col min="2539" max="2539" width="8.140625" style="32" bestFit="1" customWidth="1"/>
    <col min="2540" max="2542" width="9.5703125" style="32" bestFit="1" customWidth="1"/>
    <col min="2543" max="2543" width="8.140625" style="32" bestFit="1" customWidth="1"/>
    <col min="2544" max="2545" width="9.5703125" style="32" bestFit="1" customWidth="1"/>
    <col min="2546" max="2547" width="10.7109375" style="32" bestFit="1" customWidth="1"/>
    <col min="2548" max="2548" width="9.85546875" style="32" bestFit="1" customWidth="1"/>
    <col min="2549" max="2549" width="43.42578125" style="32" customWidth="1"/>
    <col min="2550" max="2550" width="8.140625" style="32" bestFit="1" customWidth="1"/>
    <col min="2551" max="2562" width="9.85546875" style="32" bestFit="1" customWidth="1"/>
    <col min="2563" max="2783" width="9.140625" style="32"/>
    <col min="2784" max="2784" width="43.42578125" style="32" customWidth="1"/>
    <col min="2785" max="2785" width="8.140625" style="32" bestFit="1" customWidth="1"/>
    <col min="2786" max="2790" width="12.28515625" style="32" bestFit="1" customWidth="1"/>
    <col min="2791" max="2792" width="8.42578125" style="32" bestFit="1" customWidth="1"/>
    <col min="2793" max="2793" width="9.5703125" style="32" bestFit="1" customWidth="1"/>
    <col min="2794" max="2794" width="43.42578125" style="32" customWidth="1"/>
    <col min="2795" max="2795" width="8.140625" style="32" bestFit="1" customWidth="1"/>
    <col min="2796" max="2798" width="9.5703125" style="32" bestFit="1" customWidth="1"/>
    <col min="2799" max="2799" width="8.140625" style="32" bestFit="1" customWidth="1"/>
    <col min="2800" max="2801" width="9.5703125" style="32" bestFit="1" customWidth="1"/>
    <col min="2802" max="2803" width="10.7109375" style="32" bestFit="1" customWidth="1"/>
    <col min="2804" max="2804" width="9.85546875" style="32" bestFit="1" customWidth="1"/>
    <col min="2805" max="2805" width="43.42578125" style="32" customWidth="1"/>
    <col min="2806" max="2806" width="8.140625" style="32" bestFit="1" customWidth="1"/>
    <col min="2807" max="2818" width="9.85546875" style="32" bestFit="1" customWidth="1"/>
    <col min="2819" max="3039" width="9.140625" style="32"/>
    <col min="3040" max="3040" width="43.42578125" style="32" customWidth="1"/>
    <col min="3041" max="3041" width="8.140625" style="32" bestFit="1" customWidth="1"/>
    <col min="3042" max="3046" width="12.28515625" style="32" bestFit="1" customWidth="1"/>
    <col min="3047" max="3048" width="8.42578125" style="32" bestFit="1" customWidth="1"/>
    <col min="3049" max="3049" width="9.5703125" style="32" bestFit="1" customWidth="1"/>
    <col min="3050" max="3050" width="43.42578125" style="32" customWidth="1"/>
    <col min="3051" max="3051" width="8.140625" style="32" bestFit="1" customWidth="1"/>
    <col min="3052" max="3054" width="9.5703125" style="32" bestFit="1" customWidth="1"/>
    <col min="3055" max="3055" width="8.140625" style="32" bestFit="1" customWidth="1"/>
    <col min="3056" max="3057" width="9.5703125" style="32" bestFit="1" customWidth="1"/>
    <col min="3058" max="3059" width="10.7109375" style="32" bestFit="1" customWidth="1"/>
    <col min="3060" max="3060" width="9.85546875" style="32" bestFit="1" customWidth="1"/>
    <col min="3061" max="3061" width="43.42578125" style="32" customWidth="1"/>
    <col min="3062" max="3062" width="8.140625" style="32" bestFit="1" customWidth="1"/>
    <col min="3063" max="3074" width="9.85546875" style="32" bestFit="1" customWidth="1"/>
    <col min="3075" max="3295" width="9.140625" style="32"/>
    <col min="3296" max="3296" width="43.42578125" style="32" customWidth="1"/>
    <col min="3297" max="3297" width="8.140625" style="32" bestFit="1" customWidth="1"/>
    <col min="3298" max="3302" width="12.28515625" style="32" bestFit="1" customWidth="1"/>
    <col min="3303" max="3304" width="8.42578125" style="32" bestFit="1" customWidth="1"/>
    <col min="3305" max="3305" width="9.5703125" style="32" bestFit="1" customWidth="1"/>
    <col min="3306" max="3306" width="43.42578125" style="32" customWidth="1"/>
    <col min="3307" max="3307" width="8.140625" style="32" bestFit="1" customWidth="1"/>
    <col min="3308" max="3310" width="9.5703125" style="32" bestFit="1" customWidth="1"/>
    <col min="3311" max="3311" width="8.140625" style="32" bestFit="1" customWidth="1"/>
    <col min="3312" max="3313" width="9.5703125" style="32" bestFit="1" customWidth="1"/>
    <col min="3314" max="3315" width="10.7109375" style="32" bestFit="1" customWidth="1"/>
    <col min="3316" max="3316" width="9.85546875" style="32" bestFit="1" customWidth="1"/>
    <col min="3317" max="3317" width="43.42578125" style="32" customWidth="1"/>
    <col min="3318" max="3318" width="8.140625" style="32" bestFit="1" customWidth="1"/>
    <col min="3319" max="3330" width="9.85546875" style="32" bestFit="1" customWidth="1"/>
    <col min="3331" max="3551" width="9.140625" style="32"/>
    <col min="3552" max="3552" width="43.42578125" style="32" customWidth="1"/>
    <col min="3553" max="3553" width="8.140625" style="32" bestFit="1" customWidth="1"/>
    <col min="3554" max="3558" width="12.28515625" style="32" bestFit="1" customWidth="1"/>
    <col min="3559" max="3560" width="8.42578125" style="32" bestFit="1" customWidth="1"/>
    <col min="3561" max="3561" width="9.5703125" style="32" bestFit="1" customWidth="1"/>
    <col min="3562" max="3562" width="43.42578125" style="32" customWidth="1"/>
    <col min="3563" max="3563" width="8.140625" style="32" bestFit="1" customWidth="1"/>
    <col min="3564" max="3566" width="9.5703125" style="32" bestFit="1" customWidth="1"/>
    <col min="3567" max="3567" width="8.140625" style="32" bestFit="1" customWidth="1"/>
    <col min="3568" max="3569" width="9.5703125" style="32" bestFit="1" customWidth="1"/>
    <col min="3570" max="3571" width="10.7109375" style="32" bestFit="1" customWidth="1"/>
    <col min="3572" max="3572" width="9.85546875" style="32" bestFit="1" customWidth="1"/>
    <col min="3573" max="3573" width="43.42578125" style="32" customWidth="1"/>
    <col min="3574" max="3574" width="8.140625" style="32" bestFit="1" customWidth="1"/>
    <col min="3575" max="3586" width="9.85546875" style="32" bestFit="1" customWidth="1"/>
    <col min="3587" max="3807" width="9.140625" style="32"/>
    <col min="3808" max="3808" width="43.42578125" style="32" customWidth="1"/>
    <col min="3809" max="3809" width="8.140625" style="32" bestFit="1" customWidth="1"/>
    <col min="3810" max="3814" width="12.28515625" style="32" bestFit="1" customWidth="1"/>
    <col min="3815" max="3816" width="8.42578125" style="32" bestFit="1" customWidth="1"/>
    <col min="3817" max="3817" width="9.5703125" style="32" bestFit="1" customWidth="1"/>
    <col min="3818" max="3818" width="43.42578125" style="32" customWidth="1"/>
    <col min="3819" max="3819" width="8.140625" style="32" bestFit="1" customWidth="1"/>
    <col min="3820" max="3822" width="9.5703125" style="32" bestFit="1" customWidth="1"/>
    <col min="3823" max="3823" width="8.140625" style="32" bestFit="1" customWidth="1"/>
    <col min="3824" max="3825" width="9.5703125" style="32" bestFit="1" customWidth="1"/>
    <col min="3826" max="3827" width="10.7109375" style="32" bestFit="1" customWidth="1"/>
    <col min="3828" max="3828" width="9.85546875" style="32" bestFit="1" customWidth="1"/>
    <col min="3829" max="3829" width="43.42578125" style="32" customWidth="1"/>
    <col min="3830" max="3830" width="8.140625" style="32" bestFit="1" customWidth="1"/>
    <col min="3831" max="3842" width="9.85546875" style="32" bestFit="1" customWidth="1"/>
    <col min="3843" max="4063" width="9.140625" style="32"/>
    <col min="4064" max="4064" width="43.42578125" style="32" customWidth="1"/>
    <col min="4065" max="4065" width="8.140625" style="32" bestFit="1" customWidth="1"/>
    <col min="4066" max="4070" width="12.28515625" style="32" bestFit="1" customWidth="1"/>
    <col min="4071" max="4072" width="8.42578125" style="32" bestFit="1" customWidth="1"/>
    <col min="4073" max="4073" width="9.5703125" style="32" bestFit="1" customWidth="1"/>
    <col min="4074" max="4074" width="43.42578125" style="32" customWidth="1"/>
    <col min="4075" max="4075" width="8.140625" style="32" bestFit="1" customWidth="1"/>
    <col min="4076" max="4078" width="9.5703125" style="32" bestFit="1" customWidth="1"/>
    <col min="4079" max="4079" width="8.140625" style="32" bestFit="1" customWidth="1"/>
    <col min="4080" max="4081" width="9.5703125" style="32" bestFit="1" customWidth="1"/>
    <col min="4082" max="4083" width="10.7109375" style="32" bestFit="1" customWidth="1"/>
    <col min="4084" max="4084" width="9.85546875" style="32" bestFit="1" customWidth="1"/>
    <col min="4085" max="4085" width="43.42578125" style="32" customWidth="1"/>
    <col min="4086" max="4086" width="8.140625" style="32" bestFit="1" customWidth="1"/>
    <col min="4087" max="4098" width="9.85546875" style="32" bestFit="1" customWidth="1"/>
    <col min="4099" max="4319" width="9.140625" style="32"/>
    <col min="4320" max="4320" width="43.42578125" style="32" customWidth="1"/>
    <col min="4321" max="4321" width="8.140625" style="32" bestFit="1" customWidth="1"/>
    <col min="4322" max="4326" width="12.28515625" style="32" bestFit="1" customWidth="1"/>
    <col min="4327" max="4328" width="8.42578125" style="32" bestFit="1" customWidth="1"/>
    <col min="4329" max="4329" width="9.5703125" style="32" bestFit="1" customWidth="1"/>
    <col min="4330" max="4330" width="43.42578125" style="32" customWidth="1"/>
    <col min="4331" max="4331" width="8.140625" style="32" bestFit="1" customWidth="1"/>
    <col min="4332" max="4334" width="9.5703125" style="32" bestFit="1" customWidth="1"/>
    <col min="4335" max="4335" width="8.140625" style="32" bestFit="1" customWidth="1"/>
    <col min="4336" max="4337" width="9.5703125" style="32" bestFit="1" customWidth="1"/>
    <col min="4338" max="4339" width="10.7109375" style="32" bestFit="1" customWidth="1"/>
    <col min="4340" max="4340" width="9.85546875" style="32" bestFit="1" customWidth="1"/>
    <col min="4341" max="4341" width="43.42578125" style="32" customWidth="1"/>
    <col min="4342" max="4342" width="8.140625" style="32" bestFit="1" customWidth="1"/>
    <col min="4343" max="4354" width="9.85546875" style="32" bestFit="1" customWidth="1"/>
    <col min="4355" max="4575" width="9.140625" style="32"/>
    <col min="4576" max="4576" width="43.42578125" style="32" customWidth="1"/>
    <col min="4577" max="4577" width="8.140625" style="32" bestFit="1" customWidth="1"/>
    <col min="4578" max="4582" width="12.28515625" style="32" bestFit="1" customWidth="1"/>
    <col min="4583" max="4584" width="8.42578125" style="32" bestFit="1" customWidth="1"/>
    <col min="4585" max="4585" width="9.5703125" style="32" bestFit="1" customWidth="1"/>
    <col min="4586" max="4586" width="43.42578125" style="32" customWidth="1"/>
    <col min="4587" max="4587" width="8.140625" style="32" bestFit="1" customWidth="1"/>
    <col min="4588" max="4590" width="9.5703125" style="32" bestFit="1" customWidth="1"/>
    <col min="4591" max="4591" width="8.140625" style="32" bestFit="1" customWidth="1"/>
    <col min="4592" max="4593" width="9.5703125" style="32" bestFit="1" customWidth="1"/>
    <col min="4594" max="4595" width="10.7109375" style="32" bestFit="1" customWidth="1"/>
    <col min="4596" max="4596" width="9.85546875" style="32" bestFit="1" customWidth="1"/>
    <col min="4597" max="4597" width="43.42578125" style="32" customWidth="1"/>
    <col min="4598" max="4598" width="8.140625" style="32" bestFit="1" customWidth="1"/>
    <col min="4599" max="4610" width="9.85546875" style="32" bestFit="1" customWidth="1"/>
    <col min="4611" max="4831" width="9.140625" style="32"/>
    <col min="4832" max="4832" width="43.42578125" style="32" customWidth="1"/>
    <col min="4833" max="4833" width="8.140625" style="32" bestFit="1" customWidth="1"/>
    <col min="4834" max="4838" width="12.28515625" style="32" bestFit="1" customWidth="1"/>
    <col min="4839" max="4840" width="8.42578125" style="32" bestFit="1" customWidth="1"/>
    <col min="4841" max="4841" width="9.5703125" style="32" bestFit="1" customWidth="1"/>
    <col min="4842" max="4842" width="43.42578125" style="32" customWidth="1"/>
    <col min="4843" max="4843" width="8.140625" style="32" bestFit="1" customWidth="1"/>
    <col min="4844" max="4846" width="9.5703125" style="32" bestFit="1" customWidth="1"/>
    <col min="4847" max="4847" width="8.140625" style="32" bestFit="1" customWidth="1"/>
    <col min="4848" max="4849" width="9.5703125" style="32" bestFit="1" customWidth="1"/>
    <col min="4850" max="4851" width="10.7109375" style="32" bestFit="1" customWidth="1"/>
    <col min="4852" max="4852" width="9.85546875" style="32" bestFit="1" customWidth="1"/>
    <col min="4853" max="4853" width="43.42578125" style="32" customWidth="1"/>
    <col min="4854" max="4854" width="8.140625" style="32" bestFit="1" customWidth="1"/>
    <col min="4855" max="4866" width="9.85546875" style="32" bestFit="1" customWidth="1"/>
    <col min="4867" max="5087" width="9.140625" style="32"/>
    <col min="5088" max="5088" width="43.42578125" style="32" customWidth="1"/>
    <col min="5089" max="5089" width="8.140625" style="32" bestFit="1" customWidth="1"/>
    <col min="5090" max="5094" width="12.28515625" style="32" bestFit="1" customWidth="1"/>
    <col min="5095" max="5096" width="8.42578125" style="32" bestFit="1" customWidth="1"/>
    <col min="5097" max="5097" width="9.5703125" style="32" bestFit="1" customWidth="1"/>
    <col min="5098" max="5098" width="43.42578125" style="32" customWidth="1"/>
    <col min="5099" max="5099" width="8.140625" style="32" bestFit="1" customWidth="1"/>
    <col min="5100" max="5102" width="9.5703125" style="32" bestFit="1" customWidth="1"/>
    <col min="5103" max="5103" width="8.140625" style="32" bestFit="1" customWidth="1"/>
    <col min="5104" max="5105" width="9.5703125" style="32" bestFit="1" customWidth="1"/>
    <col min="5106" max="5107" width="10.7109375" style="32" bestFit="1" customWidth="1"/>
    <col min="5108" max="5108" width="9.85546875" style="32" bestFit="1" customWidth="1"/>
    <col min="5109" max="5109" width="43.42578125" style="32" customWidth="1"/>
    <col min="5110" max="5110" width="8.140625" style="32" bestFit="1" customWidth="1"/>
    <col min="5111" max="5122" width="9.85546875" style="32" bestFit="1" customWidth="1"/>
    <col min="5123" max="5343" width="9.140625" style="32"/>
    <col min="5344" max="5344" width="43.42578125" style="32" customWidth="1"/>
    <col min="5345" max="5345" width="8.140625" style="32" bestFit="1" customWidth="1"/>
    <col min="5346" max="5350" width="12.28515625" style="32" bestFit="1" customWidth="1"/>
    <col min="5351" max="5352" width="8.42578125" style="32" bestFit="1" customWidth="1"/>
    <col min="5353" max="5353" width="9.5703125" style="32" bestFit="1" customWidth="1"/>
    <col min="5354" max="5354" width="43.42578125" style="32" customWidth="1"/>
    <col min="5355" max="5355" width="8.140625" style="32" bestFit="1" customWidth="1"/>
    <col min="5356" max="5358" width="9.5703125" style="32" bestFit="1" customWidth="1"/>
    <col min="5359" max="5359" width="8.140625" style="32" bestFit="1" customWidth="1"/>
    <col min="5360" max="5361" width="9.5703125" style="32" bestFit="1" customWidth="1"/>
    <col min="5362" max="5363" width="10.7109375" style="32" bestFit="1" customWidth="1"/>
    <col min="5364" max="5364" width="9.85546875" style="32" bestFit="1" customWidth="1"/>
    <col min="5365" max="5365" width="43.42578125" style="32" customWidth="1"/>
    <col min="5366" max="5366" width="8.140625" style="32" bestFit="1" customWidth="1"/>
    <col min="5367" max="5378" width="9.85546875" style="32" bestFit="1" customWidth="1"/>
    <col min="5379" max="5599" width="9.140625" style="32"/>
    <col min="5600" max="5600" width="43.42578125" style="32" customWidth="1"/>
    <col min="5601" max="5601" width="8.140625" style="32" bestFit="1" customWidth="1"/>
    <col min="5602" max="5606" width="12.28515625" style="32" bestFit="1" customWidth="1"/>
    <col min="5607" max="5608" width="8.42578125" style="32" bestFit="1" customWidth="1"/>
    <col min="5609" max="5609" width="9.5703125" style="32" bestFit="1" customWidth="1"/>
    <col min="5610" max="5610" width="43.42578125" style="32" customWidth="1"/>
    <col min="5611" max="5611" width="8.140625" style="32" bestFit="1" customWidth="1"/>
    <col min="5612" max="5614" width="9.5703125" style="32" bestFit="1" customWidth="1"/>
    <col min="5615" max="5615" width="8.140625" style="32" bestFit="1" customWidth="1"/>
    <col min="5616" max="5617" width="9.5703125" style="32" bestFit="1" customWidth="1"/>
    <col min="5618" max="5619" width="10.7109375" style="32" bestFit="1" customWidth="1"/>
    <col min="5620" max="5620" width="9.85546875" style="32" bestFit="1" customWidth="1"/>
    <col min="5621" max="5621" width="43.42578125" style="32" customWidth="1"/>
    <col min="5622" max="5622" width="8.140625" style="32" bestFit="1" customWidth="1"/>
    <col min="5623" max="5634" width="9.85546875" style="32" bestFit="1" customWidth="1"/>
    <col min="5635" max="5855" width="9.140625" style="32"/>
    <col min="5856" max="5856" width="43.42578125" style="32" customWidth="1"/>
    <col min="5857" max="5857" width="8.140625" style="32" bestFit="1" customWidth="1"/>
    <col min="5858" max="5862" width="12.28515625" style="32" bestFit="1" customWidth="1"/>
    <col min="5863" max="5864" width="8.42578125" style="32" bestFit="1" customWidth="1"/>
    <col min="5865" max="5865" width="9.5703125" style="32" bestFit="1" customWidth="1"/>
    <col min="5866" max="5866" width="43.42578125" style="32" customWidth="1"/>
    <col min="5867" max="5867" width="8.140625" style="32" bestFit="1" customWidth="1"/>
    <col min="5868" max="5870" width="9.5703125" style="32" bestFit="1" customWidth="1"/>
    <col min="5871" max="5871" width="8.140625" style="32" bestFit="1" customWidth="1"/>
    <col min="5872" max="5873" width="9.5703125" style="32" bestFit="1" customWidth="1"/>
    <col min="5874" max="5875" width="10.7109375" style="32" bestFit="1" customWidth="1"/>
    <col min="5876" max="5876" width="9.85546875" style="32" bestFit="1" customWidth="1"/>
    <col min="5877" max="5877" width="43.42578125" style="32" customWidth="1"/>
    <col min="5878" max="5878" width="8.140625" style="32" bestFit="1" customWidth="1"/>
    <col min="5879" max="5890" width="9.85546875" style="32" bestFit="1" customWidth="1"/>
    <col min="5891" max="6111" width="9.140625" style="32"/>
    <col min="6112" max="6112" width="43.42578125" style="32" customWidth="1"/>
    <col min="6113" max="6113" width="8.140625" style="32" bestFit="1" customWidth="1"/>
    <col min="6114" max="6118" width="12.28515625" style="32" bestFit="1" customWidth="1"/>
    <col min="6119" max="6120" width="8.42578125" style="32" bestFit="1" customWidth="1"/>
    <col min="6121" max="6121" width="9.5703125" style="32" bestFit="1" customWidth="1"/>
    <col min="6122" max="6122" width="43.42578125" style="32" customWidth="1"/>
    <col min="6123" max="6123" width="8.140625" style="32" bestFit="1" customWidth="1"/>
    <col min="6124" max="6126" width="9.5703125" style="32" bestFit="1" customWidth="1"/>
    <col min="6127" max="6127" width="8.140625" style="32" bestFit="1" customWidth="1"/>
    <col min="6128" max="6129" width="9.5703125" style="32" bestFit="1" customWidth="1"/>
    <col min="6130" max="6131" width="10.7109375" style="32" bestFit="1" customWidth="1"/>
    <col min="6132" max="6132" width="9.85546875" style="32" bestFit="1" customWidth="1"/>
    <col min="6133" max="6133" width="43.42578125" style="32" customWidth="1"/>
    <col min="6134" max="6134" width="8.140625" style="32" bestFit="1" customWidth="1"/>
    <col min="6135" max="6146" width="9.85546875" style="32" bestFit="1" customWidth="1"/>
    <col min="6147" max="6367" width="9.140625" style="32"/>
    <col min="6368" max="6368" width="43.42578125" style="32" customWidth="1"/>
    <col min="6369" max="6369" width="8.140625" style="32" bestFit="1" customWidth="1"/>
    <col min="6370" max="6374" width="12.28515625" style="32" bestFit="1" customWidth="1"/>
    <col min="6375" max="6376" width="8.42578125" style="32" bestFit="1" customWidth="1"/>
    <col min="6377" max="6377" width="9.5703125" style="32" bestFit="1" customWidth="1"/>
    <col min="6378" max="6378" width="43.42578125" style="32" customWidth="1"/>
    <col min="6379" max="6379" width="8.140625" style="32" bestFit="1" customWidth="1"/>
    <col min="6380" max="6382" width="9.5703125" style="32" bestFit="1" customWidth="1"/>
    <col min="6383" max="6383" width="8.140625" style="32" bestFit="1" customWidth="1"/>
    <col min="6384" max="6385" width="9.5703125" style="32" bestFit="1" customWidth="1"/>
    <col min="6386" max="6387" width="10.7109375" style="32" bestFit="1" customWidth="1"/>
    <col min="6388" max="6388" width="9.85546875" style="32" bestFit="1" customWidth="1"/>
    <col min="6389" max="6389" width="43.42578125" style="32" customWidth="1"/>
    <col min="6390" max="6390" width="8.140625" style="32" bestFit="1" customWidth="1"/>
    <col min="6391" max="6402" width="9.85546875" style="32" bestFit="1" customWidth="1"/>
    <col min="6403" max="6623" width="9.140625" style="32"/>
    <col min="6624" max="6624" width="43.42578125" style="32" customWidth="1"/>
    <col min="6625" max="6625" width="8.140625" style="32" bestFit="1" customWidth="1"/>
    <col min="6626" max="6630" width="12.28515625" style="32" bestFit="1" customWidth="1"/>
    <col min="6631" max="6632" width="8.42578125" style="32" bestFit="1" customWidth="1"/>
    <col min="6633" max="6633" width="9.5703125" style="32" bestFit="1" customWidth="1"/>
    <col min="6634" max="6634" width="43.42578125" style="32" customWidth="1"/>
    <col min="6635" max="6635" width="8.140625" style="32" bestFit="1" customWidth="1"/>
    <col min="6636" max="6638" width="9.5703125" style="32" bestFit="1" customWidth="1"/>
    <col min="6639" max="6639" width="8.140625" style="32" bestFit="1" customWidth="1"/>
    <col min="6640" max="6641" width="9.5703125" style="32" bestFit="1" customWidth="1"/>
    <col min="6642" max="6643" width="10.7109375" style="32" bestFit="1" customWidth="1"/>
    <col min="6644" max="6644" width="9.85546875" style="32" bestFit="1" customWidth="1"/>
    <col min="6645" max="6645" width="43.42578125" style="32" customWidth="1"/>
    <col min="6646" max="6646" width="8.140625" style="32" bestFit="1" customWidth="1"/>
    <col min="6647" max="6658" width="9.85546875" style="32" bestFit="1" customWidth="1"/>
    <col min="6659" max="6879" width="9.140625" style="32"/>
    <col min="6880" max="6880" width="43.42578125" style="32" customWidth="1"/>
    <col min="6881" max="6881" width="8.140625" style="32" bestFit="1" customWidth="1"/>
    <col min="6882" max="6886" width="12.28515625" style="32" bestFit="1" customWidth="1"/>
    <col min="6887" max="6888" width="8.42578125" style="32" bestFit="1" customWidth="1"/>
    <col min="6889" max="6889" width="9.5703125" style="32" bestFit="1" customWidth="1"/>
    <col min="6890" max="6890" width="43.42578125" style="32" customWidth="1"/>
    <col min="6891" max="6891" width="8.140625" style="32" bestFit="1" customWidth="1"/>
    <col min="6892" max="6894" width="9.5703125" style="32" bestFit="1" customWidth="1"/>
    <col min="6895" max="6895" width="8.140625" style="32" bestFit="1" customWidth="1"/>
    <col min="6896" max="6897" width="9.5703125" style="32" bestFit="1" customWidth="1"/>
    <col min="6898" max="6899" width="10.7109375" style="32" bestFit="1" customWidth="1"/>
    <col min="6900" max="6900" width="9.85546875" style="32" bestFit="1" customWidth="1"/>
    <col min="6901" max="6901" width="43.42578125" style="32" customWidth="1"/>
    <col min="6902" max="6902" width="8.140625" style="32" bestFit="1" customWidth="1"/>
    <col min="6903" max="6914" width="9.85546875" style="32" bestFit="1" customWidth="1"/>
    <col min="6915" max="7135" width="9.140625" style="32"/>
    <col min="7136" max="7136" width="43.42578125" style="32" customWidth="1"/>
    <col min="7137" max="7137" width="8.140625" style="32" bestFit="1" customWidth="1"/>
    <col min="7138" max="7142" width="12.28515625" style="32" bestFit="1" customWidth="1"/>
    <col min="7143" max="7144" width="8.42578125" style="32" bestFit="1" customWidth="1"/>
    <col min="7145" max="7145" width="9.5703125" style="32" bestFit="1" customWidth="1"/>
    <col min="7146" max="7146" width="43.42578125" style="32" customWidth="1"/>
    <col min="7147" max="7147" width="8.140625" style="32" bestFit="1" customWidth="1"/>
    <col min="7148" max="7150" width="9.5703125" style="32" bestFit="1" customWidth="1"/>
    <col min="7151" max="7151" width="8.140625" style="32" bestFit="1" customWidth="1"/>
    <col min="7152" max="7153" width="9.5703125" style="32" bestFit="1" customWidth="1"/>
    <col min="7154" max="7155" width="10.7109375" style="32" bestFit="1" customWidth="1"/>
    <col min="7156" max="7156" width="9.85546875" style="32" bestFit="1" customWidth="1"/>
    <col min="7157" max="7157" width="43.42578125" style="32" customWidth="1"/>
    <col min="7158" max="7158" width="8.140625" style="32" bestFit="1" customWidth="1"/>
    <col min="7159" max="7170" width="9.85546875" style="32" bestFit="1" customWidth="1"/>
    <col min="7171" max="7391" width="9.140625" style="32"/>
    <col min="7392" max="7392" width="43.42578125" style="32" customWidth="1"/>
    <col min="7393" max="7393" width="8.140625" style="32" bestFit="1" customWidth="1"/>
    <col min="7394" max="7398" width="12.28515625" style="32" bestFit="1" customWidth="1"/>
    <col min="7399" max="7400" width="8.42578125" style="32" bestFit="1" customWidth="1"/>
    <col min="7401" max="7401" width="9.5703125" style="32" bestFit="1" customWidth="1"/>
    <col min="7402" max="7402" width="43.42578125" style="32" customWidth="1"/>
    <col min="7403" max="7403" width="8.140625" style="32" bestFit="1" customWidth="1"/>
    <col min="7404" max="7406" width="9.5703125" style="32" bestFit="1" customWidth="1"/>
    <col min="7407" max="7407" width="8.140625" style="32" bestFit="1" customWidth="1"/>
    <col min="7408" max="7409" width="9.5703125" style="32" bestFit="1" customWidth="1"/>
    <col min="7410" max="7411" width="10.7109375" style="32" bestFit="1" customWidth="1"/>
    <col min="7412" max="7412" width="9.85546875" style="32" bestFit="1" customWidth="1"/>
    <col min="7413" max="7413" width="43.42578125" style="32" customWidth="1"/>
    <col min="7414" max="7414" width="8.140625" style="32" bestFit="1" customWidth="1"/>
    <col min="7415" max="7426" width="9.85546875" style="32" bestFit="1" customWidth="1"/>
    <col min="7427" max="7647" width="9.140625" style="32"/>
    <col min="7648" max="7648" width="43.42578125" style="32" customWidth="1"/>
    <col min="7649" max="7649" width="8.140625" style="32" bestFit="1" customWidth="1"/>
    <col min="7650" max="7654" width="12.28515625" style="32" bestFit="1" customWidth="1"/>
    <col min="7655" max="7656" width="8.42578125" style="32" bestFit="1" customWidth="1"/>
    <col min="7657" max="7657" width="9.5703125" style="32" bestFit="1" customWidth="1"/>
    <col min="7658" max="7658" width="43.42578125" style="32" customWidth="1"/>
    <col min="7659" max="7659" width="8.140625" style="32" bestFit="1" customWidth="1"/>
    <col min="7660" max="7662" width="9.5703125" style="32" bestFit="1" customWidth="1"/>
    <col min="7663" max="7663" width="8.140625" style="32" bestFit="1" customWidth="1"/>
    <col min="7664" max="7665" width="9.5703125" style="32" bestFit="1" customWidth="1"/>
    <col min="7666" max="7667" width="10.7109375" style="32" bestFit="1" customWidth="1"/>
    <col min="7668" max="7668" width="9.85546875" style="32" bestFit="1" customWidth="1"/>
    <col min="7669" max="7669" width="43.42578125" style="32" customWidth="1"/>
    <col min="7670" max="7670" width="8.140625" style="32" bestFit="1" customWidth="1"/>
    <col min="7671" max="7682" width="9.85546875" style="32" bestFit="1" customWidth="1"/>
    <col min="7683" max="7903" width="9.140625" style="32"/>
    <col min="7904" max="7904" width="43.42578125" style="32" customWidth="1"/>
    <col min="7905" max="7905" width="8.140625" style="32" bestFit="1" customWidth="1"/>
    <col min="7906" max="7910" width="12.28515625" style="32" bestFit="1" customWidth="1"/>
    <col min="7911" max="7912" width="8.42578125" style="32" bestFit="1" customWidth="1"/>
    <col min="7913" max="7913" width="9.5703125" style="32" bestFit="1" customWidth="1"/>
    <col min="7914" max="7914" width="43.42578125" style="32" customWidth="1"/>
    <col min="7915" max="7915" width="8.140625" style="32" bestFit="1" customWidth="1"/>
    <col min="7916" max="7918" width="9.5703125" style="32" bestFit="1" customWidth="1"/>
    <col min="7919" max="7919" width="8.140625" style="32" bestFit="1" customWidth="1"/>
    <col min="7920" max="7921" width="9.5703125" style="32" bestFit="1" customWidth="1"/>
    <col min="7922" max="7923" width="10.7109375" style="32" bestFit="1" customWidth="1"/>
    <col min="7924" max="7924" width="9.85546875" style="32" bestFit="1" customWidth="1"/>
    <col min="7925" max="7925" width="43.42578125" style="32" customWidth="1"/>
    <col min="7926" max="7926" width="8.140625" style="32" bestFit="1" customWidth="1"/>
    <col min="7927" max="7938" width="9.85546875" style="32" bestFit="1" customWidth="1"/>
    <col min="7939" max="8159" width="9.140625" style="32"/>
    <col min="8160" max="8160" width="43.42578125" style="32" customWidth="1"/>
    <col min="8161" max="8161" width="8.140625" style="32" bestFit="1" customWidth="1"/>
    <col min="8162" max="8166" width="12.28515625" style="32" bestFit="1" customWidth="1"/>
    <col min="8167" max="8168" width="8.42578125" style="32" bestFit="1" customWidth="1"/>
    <col min="8169" max="8169" width="9.5703125" style="32" bestFit="1" customWidth="1"/>
    <col min="8170" max="8170" width="43.42578125" style="32" customWidth="1"/>
    <col min="8171" max="8171" width="8.140625" style="32" bestFit="1" customWidth="1"/>
    <col min="8172" max="8174" width="9.5703125" style="32" bestFit="1" customWidth="1"/>
    <col min="8175" max="8175" width="8.140625" style="32" bestFit="1" customWidth="1"/>
    <col min="8176" max="8177" width="9.5703125" style="32" bestFit="1" customWidth="1"/>
    <col min="8178" max="8179" width="10.7109375" style="32" bestFit="1" customWidth="1"/>
    <col min="8180" max="8180" width="9.85546875" style="32" bestFit="1" customWidth="1"/>
    <col min="8181" max="8181" width="43.42578125" style="32" customWidth="1"/>
    <col min="8182" max="8182" width="8.140625" style="32" bestFit="1" customWidth="1"/>
    <col min="8183" max="8194" width="9.85546875" style="32" bestFit="1" customWidth="1"/>
    <col min="8195" max="8415" width="9.140625" style="32"/>
    <col min="8416" max="8416" width="43.42578125" style="32" customWidth="1"/>
    <col min="8417" max="8417" width="8.140625" style="32" bestFit="1" customWidth="1"/>
    <col min="8418" max="8422" width="12.28515625" style="32" bestFit="1" customWidth="1"/>
    <col min="8423" max="8424" width="8.42578125" style="32" bestFit="1" customWidth="1"/>
    <col min="8425" max="8425" width="9.5703125" style="32" bestFit="1" customWidth="1"/>
    <col min="8426" max="8426" width="43.42578125" style="32" customWidth="1"/>
    <col min="8427" max="8427" width="8.140625" style="32" bestFit="1" customWidth="1"/>
    <col min="8428" max="8430" width="9.5703125" style="32" bestFit="1" customWidth="1"/>
    <col min="8431" max="8431" width="8.140625" style="32" bestFit="1" customWidth="1"/>
    <col min="8432" max="8433" width="9.5703125" style="32" bestFit="1" customWidth="1"/>
    <col min="8434" max="8435" width="10.7109375" style="32" bestFit="1" customWidth="1"/>
    <col min="8436" max="8436" width="9.85546875" style="32" bestFit="1" customWidth="1"/>
    <col min="8437" max="8437" width="43.42578125" style="32" customWidth="1"/>
    <col min="8438" max="8438" width="8.140625" style="32" bestFit="1" customWidth="1"/>
    <col min="8439" max="8450" width="9.85546875" style="32" bestFit="1" customWidth="1"/>
    <col min="8451" max="8671" width="9.140625" style="32"/>
    <col min="8672" max="8672" width="43.42578125" style="32" customWidth="1"/>
    <col min="8673" max="8673" width="8.140625" style="32" bestFit="1" customWidth="1"/>
    <col min="8674" max="8678" width="12.28515625" style="32" bestFit="1" customWidth="1"/>
    <col min="8679" max="8680" width="8.42578125" style="32" bestFit="1" customWidth="1"/>
    <col min="8681" max="8681" width="9.5703125" style="32" bestFit="1" customWidth="1"/>
    <col min="8682" max="8682" width="43.42578125" style="32" customWidth="1"/>
    <col min="8683" max="8683" width="8.140625" style="32" bestFit="1" customWidth="1"/>
    <col min="8684" max="8686" width="9.5703125" style="32" bestFit="1" customWidth="1"/>
    <col min="8687" max="8687" width="8.140625" style="32" bestFit="1" customWidth="1"/>
    <col min="8688" max="8689" width="9.5703125" style="32" bestFit="1" customWidth="1"/>
    <col min="8690" max="8691" width="10.7109375" style="32" bestFit="1" customWidth="1"/>
    <col min="8692" max="8692" width="9.85546875" style="32" bestFit="1" customWidth="1"/>
    <col min="8693" max="8693" width="43.42578125" style="32" customWidth="1"/>
    <col min="8694" max="8694" width="8.140625" style="32" bestFit="1" customWidth="1"/>
    <col min="8695" max="8706" width="9.85546875" style="32" bestFit="1" customWidth="1"/>
    <col min="8707" max="8927" width="9.140625" style="32"/>
    <col min="8928" max="8928" width="43.42578125" style="32" customWidth="1"/>
    <col min="8929" max="8929" width="8.140625" style="32" bestFit="1" customWidth="1"/>
    <col min="8930" max="8934" width="12.28515625" style="32" bestFit="1" customWidth="1"/>
    <col min="8935" max="8936" width="8.42578125" style="32" bestFit="1" customWidth="1"/>
    <col min="8937" max="8937" width="9.5703125" style="32" bestFit="1" customWidth="1"/>
    <col min="8938" max="8938" width="43.42578125" style="32" customWidth="1"/>
    <col min="8939" max="8939" width="8.140625" style="32" bestFit="1" customWidth="1"/>
    <col min="8940" max="8942" width="9.5703125" style="32" bestFit="1" customWidth="1"/>
    <col min="8943" max="8943" width="8.140625" style="32" bestFit="1" customWidth="1"/>
    <col min="8944" max="8945" width="9.5703125" style="32" bestFit="1" customWidth="1"/>
    <col min="8946" max="8947" width="10.7109375" style="32" bestFit="1" customWidth="1"/>
    <col min="8948" max="8948" width="9.85546875" style="32" bestFit="1" customWidth="1"/>
    <col min="8949" max="8949" width="43.42578125" style="32" customWidth="1"/>
    <col min="8950" max="8950" width="8.140625" style="32" bestFit="1" customWidth="1"/>
    <col min="8951" max="8962" width="9.85546875" style="32" bestFit="1" customWidth="1"/>
    <col min="8963" max="9183" width="9.140625" style="32"/>
    <col min="9184" max="9184" width="43.42578125" style="32" customWidth="1"/>
    <col min="9185" max="9185" width="8.140625" style="32" bestFit="1" customWidth="1"/>
    <col min="9186" max="9190" width="12.28515625" style="32" bestFit="1" customWidth="1"/>
    <col min="9191" max="9192" width="8.42578125" style="32" bestFit="1" customWidth="1"/>
    <col min="9193" max="9193" width="9.5703125" style="32" bestFit="1" customWidth="1"/>
    <col min="9194" max="9194" width="43.42578125" style="32" customWidth="1"/>
    <col min="9195" max="9195" width="8.140625" style="32" bestFit="1" customWidth="1"/>
    <col min="9196" max="9198" width="9.5703125" style="32" bestFit="1" customWidth="1"/>
    <col min="9199" max="9199" width="8.140625" style="32" bestFit="1" customWidth="1"/>
    <col min="9200" max="9201" width="9.5703125" style="32" bestFit="1" customWidth="1"/>
    <col min="9202" max="9203" width="10.7109375" style="32" bestFit="1" customWidth="1"/>
    <col min="9204" max="9204" width="9.85546875" style="32" bestFit="1" customWidth="1"/>
    <col min="9205" max="9205" width="43.42578125" style="32" customWidth="1"/>
    <col min="9206" max="9206" width="8.140625" style="32" bestFit="1" customWidth="1"/>
    <col min="9207" max="9218" width="9.85546875" style="32" bestFit="1" customWidth="1"/>
    <col min="9219" max="9439" width="9.140625" style="32"/>
    <col min="9440" max="9440" width="43.42578125" style="32" customWidth="1"/>
    <col min="9441" max="9441" width="8.140625" style="32" bestFit="1" customWidth="1"/>
    <col min="9442" max="9446" width="12.28515625" style="32" bestFit="1" customWidth="1"/>
    <col min="9447" max="9448" width="8.42578125" style="32" bestFit="1" customWidth="1"/>
    <col min="9449" max="9449" width="9.5703125" style="32" bestFit="1" customWidth="1"/>
    <col min="9450" max="9450" width="43.42578125" style="32" customWidth="1"/>
    <col min="9451" max="9451" width="8.140625" style="32" bestFit="1" customWidth="1"/>
    <col min="9452" max="9454" width="9.5703125" style="32" bestFit="1" customWidth="1"/>
    <col min="9455" max="9455" width="8.140625" style="32" bestFit="1" customWidth="1"/>
    <col min="9456" max="9457" width="9.5703125" style="32" bestFit="1" customWidth="1"/>
    <col min="9458" max="9459" width="10.7109375" style="32" bestFit="1" customWidth="1"/>
    <col min="9460" max="9460" width="9.85546875" style="32" bestFit="1" customWidth="1"/>
    <col min="9461" max="9461" width="43.42578125" style="32" customWidth="1"/>
    <col min="9462" max="9462" width="8.140625" style="32" bestFit="1" customWidth="1"/>
    <col min="9463" max="9474" width="9.85546875" style="32" bestFit="1" customWidth="1"/>
    <col min="9475" max="9695" width="9.140625" style="32"/>
    <col min="9696" max="9696" width="43.42578125" style="32" customWidth="1"/>
    <col min="9697" max="9697" width="8.140625" style="32" bestFit="1" customWidth="1"/>
    <col min="9698" max="9702" width="12.28515625" style="32" bestFit="1" customWidth="1"/>
    <col min="9703" max="9704" width="8.42578125" style="32" bestFit="1" customWidth="1"/>
    <col min="9705" max="9705" width="9.5703125" style="32" bestFit="1" customWidth="1"/>
    <col min="9706" max="9706" width="43.42578125" style="32" customWidth="1"/>
    <col min="9707" max="9707" width="8.140625" style="32" bestFit="1" customWidth="1"/>
    <col min="9708" max="9710" width="9.5703125" style="32" bestFit="1" customWidth="1"/>
    <col min="9711" max="9711" width="8.140625" style="32" bestFit="1" customWidth="1"/>
    <col min="9712" max="9713" width="9.5703125" style="32" bestFit="1" customWidth="1"/>
    <col min="9714" max="9715" width="10.7109375" style="32" bestFit="1" customWidth="1"/>
    <col min="9716" max="9716" width="9.85546875" style="32" bestFit="1" customWidth="1"/>
    <col min="9717" max="9717" width="43.42578125" style="32" customWidth="1"/>
    <col min="9718" max="9718" width="8.140625" style="32" bestFit="1" customWidth="1"/>
    <col min="9719" max="9730" width="9.85546875" style="32" bestFit="1" customWidth="1"/>
    <col min="9731" max="9951" width="9.140625" style="32"/>
    <col min="9952" max="9952" width="43.42578125" style="32" customWidth="1"/>
    <col min="9953" max="9953" width="8.140625" style="32" bestFit="1" customWidth="1"/>
    <col min="9954" max="9958" width="12.28515625" style="32" bestFit="1" customWidth="1"/>
    <col min="9959" max="9960" width="8.42578125" style="32" bestFit="1" customWidth="1"/>
    <col min="9961" max="9961" width="9.5703125" style="32" bestFit="1" customWidth="1"/>
    <col min="9962" max="9962" width="43.42578125" style="32" customWidth="1"/>
    <col min="9963" max="9963" width="8.140625" style="32" bestFit="1" customWidth="1"/>
    <col min="9964" max="9966" width="9.5703125" style="32" bestFit="1" customWidth="1"/>
    <col min="9967" max="9967" width="8.140625" style="32" bestFit="1" customWidth="1"/>
    <col min="9968" max="9969" width="9.5703125" style="32" bestFit="1" customWidth="1"/>
    <col min="9970" max="9971" width="10.7109375" style="32" bestFit="1" customWidth="1"/>
    <col min="9972" max="9972" width="9.85546875" style="32" bestFit="1" customWidth="1"/>
    <col min="9973" max="9973" width="43.42578125" style="32" customWidth="1"/>
    <col min="9974" max="9974" width="8.140625" style="32" bestFit="1" customWidth="1"/>
    <col min="9975" max="9986" width="9.85546875" style="32" bestFit="1" customWidth="1"/>
    <col min="9987" max="10207" width="9.140625" style="32"/>
    <col min="10208" max="10208" width="43.42578125" style="32" customWidth="1"/>
    <col min="10209" max="10209" width="8.140625" style="32" bestFit="1" customWidth="1"/>
    <col min="10210" max="10214" width="12.28515625" style="32" bestFit="1" customWidth="1"/>
    <col min="10215" max="10216" width="8.42578125" style="32" bestFit="1" customWidth="1"/>
    <col min="10217" max="10217" width="9.5703125" style="32" bestFit="1" customWidth="1"/>
    <col min="10218" max="10218" width="43.42578125" style="32" customWidth="1"/>
    <col min="10219" max="10219" width="8.140625" style="32" bestFit="1" customWidth="1"/>
    <col min="10220" max="10222" width="9.5703125" style="32" bestFit="1" customWidth="1"/>
    <col min="10223" max="10223" width="8.140625" style="32" bestFit="1" customWidth="1"/>
    <col min="10224" max="10225" width="9.5703125" style="32" bestFit="1" customWidth="1"/>
    <col min="10226" max="10227" width="10.7109375" style="32" bestFit="1" customWidth="1"/>
    <col min="10228" max="10228" width="9.85546875" style="32" bestFit="1" customWidth="1"/>
    <col min="10229" max="10229" width="43.42578125" style="32" customWidth="1"/>
    <col min="10230" max="10230" width="8.140625" style="32" bestFit="1" customWidth="1"/>
    <col min="10231" max="10242" width="9.85546875" style="32" bestFit="1" customWidth="1"/>
    <col min="10243" max="10463" width="9.140625" style="32"/>
    <col min="10464" max="10464" width="43.42578125" style="32" customWidth="1"/>
    <col min="10465" max="10465" width="8.140625" style="32" bestFit="1" customWidth="1"/>
    <col min="10466" max="10470" width="12.28515625" style="32" bestFit="1" customWidth="1"/>
    <col min="10471" max="10472" width="8.42578125" style="32" bestFit="1" customWidth="1"/>
    <col min="10473" max="10473" width="9.5703125" style="32" bestFit="1" customWidth="1"/>
    <col min="10474" max="10474" width="43.42578125" style="32" customWidth="1"/>
    <col min="10475" max="10475" width="8.140625" style="32" bestFit="1" customWidth="1"/>
    <col min="10476" max="10478" width="9.5703125" style="32" bestFit="1" customWidth="1"/>
    <col min="10479" max="10479" width="8.140625" style="32" bestFit="1" customWidth="1"/>
    <col min="10480" max="10481" width="9.5703125" style="32" bestFit="1" customWidth="1"/>
    <col min="10482" max="10483" width="10.7109375" style="32" bestFit="1" customWidth="1"/>
    <col min="10484" max="10484" width="9.85546875" style="32" bestFit="1" customWidth="1"/>
    <col min="10485" max="10485" width="43.42578125" style="32" customWidth="1"/>
    <col min="10486" max="10486" width="8.140625" style="32" bestFit="1" customWidth="1"/>
    <col min="10487" max="10498" width="9.85546875" style="32" bestFit="1" customWidth="1"/>
    <col min="10499" max="10719" width="9.140625" style="32"/>
    <col min="10720" max="10720" width="43.42578125" style="32" customWidth="1"/>
    <col min="10721" max="10721" width="8.140625" style="32" bestFit="1" customWidth="1"/>
    <col min="10722" max="10726" width="12.28515625" style="32" bestFit="1" customWidth="1"/>
    <col min="10727" max="10728" width="8.42578125" style="32" bestFit="1" customWidth="1"/>
    <col min="10729" max="10729" width="9.5703125" style="32" bestFit="1" customWidth="1"/>
    <col min="10730" max="10730" width="43.42578125" style="32" customWidth="1"/>
    <col min="10731" max="10731" width="8.140625" style="32" bestFit="1" customWidth="1"/>
    <col min="10732" max="10734" width="9.5703125" style="32" bestFit="1" customWidth="1"/>
    <col min="10735" max="10735" width="8.140625" style="32" bestFit="1" customWidth="1"/>
    <col min="10736" max="10737" width="9.5703125" style="32" bestFit="1" customWidth="1"/>
    <col min="10738" max="10739" width="10.7109375" style="32" bestFit="1" customWidth="1"/>
    <col min="10740" max="10740" width="9.85546875" style="32" bestFit="1" customWidth="1"/>
    <col min="10741" max="10741" width="43.42578125" style="32" customWidth="1"/>
    <col min="10742" max="10742" width="8.140625" style="32" bestFit="1" customWidth="1"/>
    <col min="10743" max="10754" width="9.85546875" style="32" bestFit="1" customWidth="1"/>
    <col min="10755" max="10975" width="9.140625" style="32"/>
    <col min="10976" max="10976" width="43.42578125" style="32" customWidth="1"/>
    <col min="10977" max="10977" width="8.140625" style="32" bestFit="1" customWidth="1"/>
    <col min="10978" max="10982" width="12.28515625" style="32" bestFit="1" customWidth="1"/>
    <col min="10983" max="10984" width="8.42578125" style="32" bestFit="1" customWidth="1"/>
    <col min="10985" max="10985" width="9.5703125" style="32" bestFit="1" customWidth="1"/>
    <col min="10986" max="10986" width="43.42578125" style="32" customWidth="1"/>
    <col min="10987" max="10987" width="8.140625" style="32" bestFit="1" customWidth="1"/>
    <col min="10988" max="10990" width="9.5703125" style="32" bestFit="1" customWidth="1"/>
    <col min="10991" max="10991" width="8.140625" style="32" bestFit="1" customWidth="1"/>
    <col min="10992" max="10993" width="9.5703125" style="32" bestFit="1" customWidth="1"/>
    <col min="10994" max="10995" width="10.7109375" style="32" bestFit="1" customWidth="1"/>
    <col min="10996" max="10996" width="9.85546875" style="32" bestFit="1" customWidth="1"/>
    <col min="10997" max="10997" width="43.42578125" style="32" customWidth="1"/>
    <col min="10998" max="10998" width="8.140625" style="32" bestFit="1" customWidth="1"/>
    <col min="10999" max="11010" width="9.85546875" style="32" bestFit="1" customWidth="1"/>
    <col min="11011" max="11231" width="9.140625" style="32"/>
    <col min="11232" max="11232" width="43.42578125" style="32" customWidth="1"/>
    <col min="11233" max="11233" width="8.140625" style="32" bestFit="1" customWidth="1"/>
    <col min="11234" max="11238" width="12.28515625" style="32" bestFit="1" customWidth="1"/>
    <col min="11239" max="11240" width="8.42578125" style="32" bestFit="1" customWidth="1"/>
    <col min="11241" max="11241" width="9.5703125" style="32" bestFit="1" customWidth="1"/>
    <col min="11242" max="11242" width="43.42578125" style="32" customWidth="1"/>
    <col min="11243" max="11243" width="8.140625" style="32" bestFit="1" customWidth="1"/>
    <col min="11244" max="11246" width="9.5703125" style="32" bestFit="1" customWidth="1"/>
    <col min="11247" max="11247" width="8.140625" style="32" bestFit="1" customWidth="1"/>
    <col min="11248" max="11249" width="9.5703125" style="32" bestFit="1" customWidth="1"/>
    <col min="11250" max="11251" width="10.7109375" style="32" bestFit="1" customWidth="1"/>
    <col min="11252" max="11252" width="9.85546875" style="32" bestFit="1" customWidth="1"/>
    <col min="11253" max="11253" width="43.42578125" style="32" customWidth="1"/>
    <col min="11254" max="11254" width="8.140625" style="32" bestFit="1" customWidth="1"/>
    <col min="11255" max="11266" width="9.85546875" style="32" bestFit="1" customWidth="1"/>
    <col min="11267" max="11487" width="9.140625" style="32"/>
    <col min="11488" max="11488" width="43.42578125" style="32" customWidth="1"/>
    <col min="11489" max="11489" width="8.140625" style="32" bestFit="1" customWidth="1"/>
    <col min="11490" max="11494" width="12.28515625" style="32" bestFit="1" customWidth="1"/>
    <col min="11495" max="11496" width="8.42578125" style="32" bestFit="1" customWidth="1"/>
    <col min="11497" max="11497" width="9.5703125" style="32" bestFit="1" customWidth="1"/>
    <col min="11498" max="11498" width="43.42578125" style="32" customWidth="1"/>
    <col min="11499" max="11499" width="8.140625" style="32" bestFit="1" customWidth="1"/>
    <col min="11500" max="11502" width="9.5703125" style="32" bestFit="1" customWidth="1"/>
    <col min="11503" max="11503" width="8.140625" style="32" bestFit="1" customWidth="1"/>
    <col min="11504" max="11505" width="9.5703125" style="32" bestFit="1" customWidth="1"/>
    <col min="11506" max="11507" width="10.7109375" style="32" bestFit="1" customWidth="1"/>
    <col min="11508" max="11508" width="9.85546875" style="32" bestFit="1" customWidth="1"/>
    <col min="11509" max="11509" width="43.42578125" style="32" customWidth="1"/>
    <col min="11510" max="11510" width="8.140625" style="32" bestFit="1" customWidth="1"/>
    <col min="11511" max="11522" width="9.85546875" style="32" bestFit="1" customWidth="1"/>
    <col min="11523" max="11743" width="9.140625" style="32"/>
    <col min="11744" max="11744" width="43.42578125" style="32" customWidth="1"/>
    <col min="11745" max="11745" width="8.140625" style="32" bestFit="1" customWidth="1"/>
    <col min="11746" max="11750" width="12.28515625" style="32" bestFit="1" customWidth="1"/>
    <col min="11751" max="11752" width="8.42578125" style="32" bestFit="1" customWidth="1"/>
    <col min="11753" max="11753" width="9.5703125" style="32" bestFit="1" customWidth="1"/>
    <col min="11754" max="11754" width="43.42578125" style="32" customWidth="1"/>
    <col min="11755" max="11755" width="8.140625" style="32" bestFit="1" customWidth="1"/>
    <col min="11756" max="11758" width="9.5703125" style="32" bestFit="1" customWidth="1"/>
    <col min="11759" max="11759" width="8.140625" style="32" bestFit="1" customWidth="1"/>
    <col min="11760" max="11761" width="9.5703125" style="32" bestFit="1" customWidth="1"/>
    <col min="11762" max="11763" width="10.7109375" style="32" bestFit="1" customWidth="1"/>
    <col min="11764" max="11764" width="9.85546875" style="32" bestFit="1" customWidth="1"/>
    <col min="11765" max="11765" width="43.42578125" style="32" customWidth="1"/>
    <col min="11766" max="11766" width="8.140625" style="32" bestFit="1" customWidth="1"/>
    <col min="11767" max="11778" width="9.85546875" style="32" bestFit="1" customWidth="1"/>
    <col min="11779" max="11999" width="9.140625" style="32"/>
    <col min="12000" max="12000" width="43.42578125" style="32" customWidth="1"/>
    <col min="12001" max="12001" width="8.140625" style="32" bestFit="1" customWidth="1"/>
    <col min="12002" max="12006" width="12.28515625" style="32" bestFit="1" customWidth="1"/>
    <col min="12007" max="12008" width="8.42578125" style="32" bestFit="1" customWidth="1"/>
    <col min="12009" max="12009" width="9.5703125" style="32" bestFit="1" customWidth="1"/>
    <col min="12010" max="12010" width="43.42578125" style="32" customWidth="1"/>
    <col min="12011" max="12011" width="8.140625" style="32" bestFit="1" customWidth="1"/>
    <col min="12012" max="12014" width="9.5703125" style="32" bestFit="1" customWidth="1"/>
    <col min="12015" max="12015" width="8.140625" style="32" bestFit="1" customWidth="1"/>
    <col min="12016" max="12017" width="9.5703125" style="32" bestFit="1" customWidth="1"/>
    <col min="12018" max="12019" width="10.7109375" style="32" bestFit="1" customWidth="1"/>
    <col min="12020" max="12020" width="9.85546875" style="32" bestFit="1" customWidth="1"/>
    <col min="12021" max="12021" width="43.42578125" style="32" customWidth="1"/>
    <col min="12022" max="12022" width="8.140625" style="32" bestFit="1" customWidth="1"/>
    <col min="12023" max="12034" width="9.85546875" style="32" bestFit="1" customWidth="1"/>
    <col min="12035" max="12255" width="9.140625" style="32"/>
    <col min="12256" max="12256" width="43.42578125" style="32" customWidth="1"/>
    <col min="12257" max="12257" width="8.140625" style="32" bestFit="1" customWidth="1"/>
    <col min="12258" max="12262" width="12.28515625" style="32" bestFit="1" customWidth="1"/>
    <col min="12263" max="12264" width="8.42578125" style="32" bestFit="1" customWidth="1"/>
    <col min="12265" max="12265" width="9.5703125" style="32" bestFit="1" customWidth="1"/>
    <col min="12266" max="12266" width="43.42578125" style="32" customWidth="1"/>
    <col min="12267" max="12267" width="8.140625" style="32" bestFit="1" customWidth="1"/>
    <col min="12268" max="12270" width="9.5703125" style="32" bestFit="1" customWidth="1"/>
    <col min="12271" max="12271" width="8.140625" style="32" bestFit="1" customWidth="1"/>
    <col min="12272" max="12273" width="9.5703125" style="32" bestFit="1" customWidth="1"/>
    <col min="12274" max="12275" width="10.7109375" style="32" bestFit="1" customWidth="1"/>
    <col min="12276" max="12276" width="9.85546875" style="32" bestFit="1" customWidth="1"/>
    <col min="12277" max="12277" width="43.42578125" style="32" customWidth="1"/>
    <col min="12278" max="12278" width="8.140625" style="32" bestFit="1" customWidth="1"/>
    <col min="12279" max="12290" width="9.85546875" style="32" bestFit="1" customWidth="1"/>
    <col min="12291" max="12511" width="9.140625" style="32"/>
    <col min="12512" max="12512" width="43.42578125" style="32" customWidth="1"/>
    <col min="12513" max="12513" width="8.140625" style="32" bestFit="1" customWidth="1"/>
    <col min="12514" max="12518" width="12.28515625" style="32" bestFit="1" customWidth="1"/>
    <col min="12519" max="12520" width="8.42578125" style="32" bestFit="1" customWidth="1"/>
    <col min="12521" max="12521" width="9.5703125" style="32" bestFit="1" customWidth="1"/>
    <col min="12522" max="12522" width="43.42578125" style="32" customWidth="1"/>
    <col min="12523" max="12523" width="8.140625" style="32" bestFit="1" customWidth="1"/>
    <col min="12524" max="12526" width="9.5703125" style="32" bestFit="1" customWidth="1"/>
    <col min="12527" max="12527" width="8.140625" style="32" bestFit="1" customWidth="1"/>
    <col min="12528" max="12529" width="9.5703125" style="32" bestFit="1" customWidth="1"/>
    <col min="12530" max="12531" width="10.7109375" style="32" bestFit="1" customWidth="1"/>
    <col min="12532" max="12532" width="9.85546875" style="32" bestFit="1" customWidth="1"/>
    <col min="12533" max="12533" width="43.42578125" style="32" customWidth="1"/>
    <col min="12534" max="12534" width="8.140625" style="32" bestFit="1" customWidth="1"/>
    <col min="12535" max="12546" width="9.85546875" style="32" bestFit="1" customWidth="1"/>
    <col min="12547" max="12767" width="9.140625" style="32"/>
    <col min="12768" max="12768" width="43.42578125" style="32" customWidth="1"/>
    <col min="12769" max="12769" width="8.140625" style="32" bestFit="1" customWidth="1"/>
    <col min="12770" max="12774" width="12.28515625" style="32" bestFit="1" customWidth="1"/>
    <col min="12775" max="12776" width="8.42578125" style="32" bestFit="1" customWidth="1"/>
    <col min="12777" max="12777" width="9.5703125" style="32" bestFit="1" customWidth="1"/>
    <col min="12778" max="12778" width="43.42578125" style="32" customWidth="1"/>
    <col min="12779" max="12779" width="8.140625" style="32" bestFit="1" customWidth="1"/>
    <col min="12780" max="12782" width="9.5703125" style="32" bestFit="1" customWidth="1"/>
    <col min="12783" max="12783" width="8.140625" style="32" bestFit="1" customWidth="1"/>
    <col min="12784" max="12785" width="9.5703125" style="32" bestFit="1" customWidth="1"/>
    <col min="12786" max="12787" width="10.7109375" style="32" bestFit="1" customWidth="1"/>
    <col min="12788" max="12788" width="9.85546875" style="32" bestFit="1" customWidth="1"/>
    <col min="12789" max="12789" width="43.42578125" style="32" customWidth="1"/>
    <col min="12790" max="12790" width="8.140625" style="32" bestFit="1" customWidth="1"/>
    <col min="12791" max="12802" width="9.85546875" style="32" bestFit="1" customWidth="1"/>
    <col min="12803" max="13023" width="9.140625" style="32"/>
    <col min="13024" max="13024" width="43.42578125" style="32" customWidth="1"/>
    <col min="13025" max="13025" width="8.140625" style="32" bestFit="1" customWidth="1"/>
    <col min="13026" max="13030" width="12.28515625" style="32" bestFit="1" customWidth="1"/>
    <col min="13031" max="13032" width="8.42578125" style="32" bestFit="1" customWidth="1"/>
    <col min="13033" max="13033" width="9.5703125" style="32" bestFit="1" customWidth="1"/>
    <col min="13034" max="13034" width="43.42578125" style="32" customWidth="1"/>
    <col min="13035" max="13035" width="8.140625" style="32" bestFit="1" customWidth="1"/>
    <col min="13036" max="13038" width="9.5703125" style="32" bestFit="1" customWidth="1"/>
    <col min="13039" max="13039" width="8.140625" style="32" bestFit="1" customWidth="1"/>
    <col min="13040" max="13041" width="9.5703125" style="32" bestFit="1" customWidth="1"/>
    <col min="13042" max="13043" width="10.7109375" style="32" bestFit="1" customWidth="1"/>
    <col min="13044" max="13044" width="9.85546875" style="32" bestFit="1" customWidth="1"/>
    <col min="13045" max="13045" width="43.42578125" style="32" customWidth="1"/>
    <col min="13046" max="13046" width="8.140625" style="32" bestFit="1" customWidth="1"/>
    <col min="13047" max="13058" width="9.85546875" style="32" bestFit="1" customWidth="1"/>
    <col min="13059" max="13279" width="9.140625" style="32"/>
    <col min="13280" max="13280" width="43.42578125" style="32" customWidth="1"/>
    <col min="13281" max="13281" width="8.140625" style="32" bestFit="1" customWidth="1"/>
    <col min="13282" max="13286" width="12.28515625" style="32" bestFit="1" customWidth="1"/>
    <col min="13287" max="13288" width="8.42578125" style="32" bestFit="1" customWidth="1"/>
    <col min="13289" max="13289" width="9.5703125" style="32" bestFit="1" customWidth="1"/>
    <col min="13290" max="13290" width="43.42578125" style="32" customWidth="1"/>
    <col min="13291" max="13291" width="8.140625" style="32" bestFit="1" customWidth="1"/>
    <col min="13292" max="13294" width="9.5703125" style="32" bestFit="1" customWidth="1"/>
    <col min="13295" max="13295" width="8.140625" style="32" bestFit="1" customWidth="1"/>
    <col min="13296" max="13297" width="9.5703125" style="32" bestFit="1" customWidth="1"/>
    <col min="13298" max="13299" width="10.7109375" style="32" bestFit="1" customWidth="1"/>
    <col min="13300" max="13300" width="9.85546875" style="32" bestFit="1" customWidth="1"/>
    <col min="13301" max="13301" width="43.42578125" style="32" customWidth="1"/>
    <col min="13302" max="13302" width="8.140625" style="32" bestFit="1" customWidth="1"/>
    <col min="13303" max="13314" width="9.85546875" style="32" bestFit="1" customWidth="1"/>
    <col min="13315" max="13535" width="9.140625" style="32"/>
    <col min="13536" max="13536" width="43.42578125" style="32" customWidth="1"/>
    <col min="13537" max="13537" width="8.140625" style="32" bestFit="1" customWidth="1"/>
    <col min="13538" max="13542" width="12.28515625" style="32" bestFit="1" customWidth="1"/>
    <col min="13543" max="13544" width="8.42578125" style="32" bestFit="1" customWidth="1"/>
    <col min="13545" max="13545" width="9.5703125" style="32" bestFit="1" customWidth="1"/>
    <col min="13546" max="13546" width="43.42578125" style="32" customWidth="1"/>
    <col min="13547" max="13547" width="8.140625" style="32" bestFit="1" customWidth="1"/>
    <col min="13548" max="13550" width="9.5703125" style="32" bestFit="1" customWidth="1"/>
    <col min="13551" max="13551" width="8.140625" style="32" bestFit="1" customWidth="1"/>
    <col min="13552" max="13553" width="9.5703125" style="32" bestFit="1" customWidth="1"/>
    <col min="13554" max="13555" width="10.7109375" style="32" bestFit="1" customWidth="1"/>
    <col min="13556" max="13556" width="9.85546875" style="32" bestFit="1" customWidth="1"/>
    <col min="13557" max="13557" width="43.42578125" style="32" customWidth="1"/>
    <col min="13558" max="13558" width="8.140625" style="32" bestFit="1" customWidth="1"/>
    <col min="13559" max="13570" width="9.85546875" style="32" bestFit="1" customWidth="1"/>
    <col min="13571" max="13791" width="9.140625" style="32"/>
    <col min="13792" max="13792" width="43.42578125" style="32" customWidth="1"/>
    <col min="13793" max="13793" width="8.140625" style="32" bestFit="1" customWidth="1"/>
    <col min="13794" max="13798" width="12.28515625" style="32" bestFit="1" customWidth="1"/>
    <col min="13799" max="13800" width="8.42578125" style="32" bestFit="1" customWidth="1"/>
    <col min="13801" max="13801" width="9.5703125" style="32" bestFit="1" customWidth="1"/>
    <col min="13802" max="13802" width="43.42578125" style="32" customWidth="1"/>
    <col min="13803" max="13803" width="8.140625" style="32" bestFit="1" customWidth="1"/>
    <col min="13804" max="13806" width="9.5703125" style="32" bestFit="1" customWidth="1"/>
    <col min="13807" max="13807" width="8.140625" style="32" bestFit="1" customWidth="1"/>
    <col min="13808" max="13809" width="9.5703125" style="32" bestFit="1" customWidth="1"/>
    <col min="13810" max="13811" width="10.7109375" style="32" bestFit="1" customWidth="1"/>
    <col min="13812" max="13812" width="9.85546875" style="32" bestFit="1" customWidth="1"/>
    <col min="13813" max="13813" width="43.42578125" style="32" customWidth="1"/>
    <col min="13814" max="13814" width="8.140625" style="32" bestFit="1" customWidth="1"/>
    <col min="13815" max="13826" width="9.85546875" style="32" bestFit="1" customWidth="1"/>
    <col min="13827" max="14047" width="9.140625" style="32"/>
    <col min="14048" max="14048" width="43.42578125" style="32" customWidth="1"/>
    <col min="14049" max="14049" width="8.140625" style="32" bestFit="1" customWidth="1"/>
    <col min="14050" max="14054" width="12.28515625" style="32" bestFit="1" customWidth="1"/>
    <col min="14055" max="14056" width="8.42578125" style="32" bestFit="1" customWidth="1"/>
    <col min="14057" max="14057" width="9.5703125" style="32" bestFit="1" customWidth="1"/>
    <col min="14058" max="14058" width="43.42578125" style="32" customWidth="1"/>
    <col min="14059" max="14059" width="8.140625" style="32" bestFit="1" customWidth="1"/>
    <col min="14060" max="14062" width="9.5703125" style="32" bestFit="1" customWidth="1"/>
    <col min="14063" max="14063" width="8.140625" style="32" bestFit="1" customWidth="1"/>
    <col min="14064" max="14065" width="9.5703125" style="32" bestFit="1" customWidth="1"/>
    <col min="14066" max="14067" width="10.7109375" style="32" bestFit="1" customWidth="1"/>
    <col min="14068" max="14068" width="9.85546875" style="32" bestFit="1" customWidth="1"/>
    <col min="14069" max="14069" width="43.42578125" style="32" customWidth="1"/>
    <col min="14070" max="14070" width="8.140625" style="32" bestFit="1" customWidth="1"/>
    <col min="14071" max="14082" width="9.85546875" style="32" bestFit="1" customWidth="1"/>
    <col min="14083" max="14303" width="9.140625" style="32"/>
    <col min="14304" max="14304" width="43.42578125" style="32" customWidth="1"/>
    <col min="14305" max="14305" width="8.140625" style="32" bestFit="1" customWidth="1"/>
    <col min="14306" max="14310" width="12.28515625" style="32" bestFit="1" customWidth="1"/>
    <col min="14311" max="14312" width="8.42578125" style="32" bestFit="1" customWidth="1"/>
    <col min="14313" max="14313" width="9.5703125" style="32" bestFit="1" customWidth="1"/>
    <col min="14314" max="14314" width="43.42578125" style="32" customWidth="1"/>
    <col min="14315" max="14315" width="8.140625" style="32" bestFit="1" customWidth="1"/>
    <col min="14316" max="14318" width="9.5703125" style="32" bestFit="1" customWidth="1"/>
    <col min="14319" max="14319" width="8.140625" style="32" bestFit="1" customWidth="1"/>
    <col min="14320" max="14321" width="9.5703125" style="32" bestFit="1" customWidth="1"/>
    <col min="14322" max="14323" width="10.7109375" style="32" bestFit="1" customWidth="1"/>
    <col min="14324" max="14324" width="9.85546875" style="32" bestFit="1" customWidth="1"/>
    <col min="14325" max="14325" width="43.42578125" style="32" customWidth="1"/>
    <col min="14326" max="14326" width="8.140625" style="32" bestFit="1" customWidth="1"/>
    <col min="14327" max="14338" width="9.85546875" style="32" bestFit="1" customWidth="1"/>
    <col min="14339" max="14559" width="9.140625" style="32"/>
    <col min="14560" max="14560" width="43.42578125" style="32" customWidth="1"/>
    <col min="14561" max="14561" width="8.140625" style="32" bestFit="1" customWidth="1"/>
    <col min="14562" max="14566" width="12.28515625" style="32" bestFit="1" customWidth="1"/>
    <col min="14567" max="14568" width="8.42578125" style="32" bestFit="1" customWidth="1"/>
    <col min="14569" max="14569" width="9.5703125" style="32" bestFit="1" customWidth="1"/>
    <col min="14570" max="14570" width="43.42578125" style="32" customWidth="1"/>
    <col min="14571" max="14571" width="8.140625" style="32" bestFit="1" customWidth="1"/>
    <col min="14572" max="14574" width="9.5703125" style="32" bestFit="1" customWidth="1"/>
    <col min="14575" max="14575" width="8.140625" style="32" bestFit="1" customWidth="1"/>
    <col min="14576" max="14577" width="9.5703125" style="32" bestFit="1" customWidth="1"/>
    <col min="14578" max="14579" width="10.7109375" style="32" bestFit="1" customWidth="1"/>
    <col min="14580" max="14580" width="9.85546875" style="32" bestFit="1" customWidth="1"/>
    <col min="14581" max="14581" width="43.42578125" style="32" customWidth="1"/>
    <col min="14582" max="14582" width="8.140625" style="32" bestFit="1" customWidth="1"/>
    <col min="14583" max="14594" width="9.85546875" style="32" bestFit="1" customWidth="1"/>
    <col min="14595" max="14815" width="9.140625" style="32"/>
    <col min="14816" max="14816" width="43.42578125" style="32" customWidth="1"/>
    <col min="14817" max="14817" width="8.140625" style="32" bestFit="1" customWidth="1"/>
    <col min="14818" max="14822" width="12.28515625" style="32" bestFit="1" customWidth="1"/>
    <col min="14823" max="14824" width="8.42578125" style="32" bestFit="1" customWidth="1"/>
    <col min="14825" max="14825" width="9.5703125" style="32" bestFit="1" customWidth="1"/>
    <col min="14826" max="14826" width="43.42578125" style="32" customWidth="1"/>
    <col min="14827" max="14827" width="8.140625" style="32" bestFit="1" customWidth="1"/>
    <col min="14828" max="14830" width="9.5703125" style="32" bestFit="1" customWidth="1"/>
    <col min="14831" max="14831" width="8.140625" style="32" bestFit="1" customWidth="1"/>
    <col min="14832" max="14833" width="9.5703125" style="32" bestFit="1" customWidth="1"/>
    <col min="14834" max="14835" width="10.7109375" style="32" bestFit="1" customWidth="1"/>
    <col min="14836" max="14836" width="9.85546875" style="32" bestFit="1" customWidth="1"/>
    <col min="14837" max="14837" width="43.42578125" style="32" customWidth="1"/>
    <col min="14838" max="14838" width="8.140625" style="32" bestFit="1" customWidth="1"/>
    <col min="14839" max="14850" width="9.85546875" style="32" bestFit="1" customWidth="1"/>
    <col min="14851" max="15071" width="9.140625" style="32"/>
    <col min="15072" max="15072" width="43.42578125" style="32" customWidth="1"/>
    <col min="15073" max="15073" width="8.140625" style="32" bestFit="1" customWidth="1"/>
    <col min="15074" max="15078" width="12.28515625" style="32" bestFit="1" customWidth="1"/>
    <col min="15079" max="15080" width="8.42578125" style="32" bestFit="1" customWidth="1"/>
    <col min="15081" max="15081" width="9.5703125" style="32" bestFit="1" customWidth="1"/>
    <col min="15082" max="15082" width="43.42578125" style="32" customWidth="1"/>
    <col min="15083" max="15083" width="8.140625" style="32" bestFit="1" customWidth="1"/>
    <col min="15084" max="15086" width="9.5703125" style="32" bestFit="1" customWidth="1"/>
    <col min="15087" max="15087" width="8.140625" style="32" bestFit="1" customWidth="1"/>
    <col min="15088" max="15089" width="9.5703125" style="32" bestFit="1" customWidth="1"/>
    <col min="15090" max="15091" width="10.7109375" style="32" bestFit="1" customWidth="1"/>
    <col min="15092" max="15092" width="9.85546875" style="32" bestFit="1" customWidth="1"/>
    <col min="15093" max="15093" width="43.42578125" style="32" customWidth="1"/>
    <col min="15094" max="15094" width="8.140625" style="32" bestFit="1" customWidth="1"/>
    <col min="15095" max="15106" width="9.85546875" style="32" bestFit="1" customWidth="1"/>
    <col min="15107" max="15327" width="9.140625" style="32"/>
    <col min="15328" max="15328" width="43.42578125" style="32" customWidth="1"/>
    <col min="15329" max="15329" width="8.140625" style="32" bestFit="1" customWidth="1"/>
    <col min="15330" max="15334" width="12.28515625" style="32" bestFit="1" customWidth="1"/>
    <col min="15335" max="15336" width="8.42578125" style="32" bestFit="1" customWidth="1"/>
    <col min="15337" max="15337" width="9.5703125" style="32" bestFit="1" customWidth="1"/>
    <col min="15338" max="15338" width="43.42578125" style="32" customWidth="1"/>
    <col min="15339" max="15339" width="8.140625" style="32" bestFit="1" customWidth="1"/>
    <col min="15340" max="15342" width="9.5703125" style="32" bestFit="1" customWidth="1"/>
    <col min="15343" max="15343" width="8.140625" style="32" bestFit="1" customWidth="1"/>
    <col min="15344" max="15345" width="9.5703125" style="32" bestFit="1" customWidth="1"/>
    <col min="15346" max="15347" width="10.7109375" style="32" bestFit="1" customWidth="1"/>
    <col min="15348" max="15348" width="9.85546875" style="32" bestFit="1" customWidth="1"/>
    <col min="15349" max="15349" width="43.42578125" style="32" customWidth="1"/>
    <col min="15350" max="15350" width="8.140625" style="32" bestFit="1" customWidth="1"/>
    <col min="15351" max="15362" width="9.85546875" style="32" bestFit="1" customWidth="1"/>
    <col min="15363" max="15583" width="9.140625" style="32"/>
    <col min="15584" max="15584" width="43.42578125" style="32" customWidth="1"/>
    <col min="15585" max="15585" width="8.140625" style="32" bestFit="1" customWidth="1"/>
    <col min="15586" max="15590" width="12.28515625" style="32" bestFit="1" customWidth="1"/>
    <col min="15591" max="15592" width="8.42578125" style="32" bestFit="1" customWidth="1"/>
    <col min="15593" max="15593" width="9.5703125" style="32" bestFit="1" customWidth="1"/>
    <col min="15594" max="15594" width="43.42578125" style="32" customWidth="1"/>
    <col min="15595" max="15595" width="8.140625" style="32" bestFit="1" customWidth="1"/>
    <col min="15596" max="15598" width="9.5703125" style="32" bestFit="1" customWidth="1"/>
    <col min="15599" max="15599" width="8.140625" style="32" bestFit="1" customWidth="1"/>
    <col min="15600" max="15601" width="9.5703125" style="32" bestFit="1" customWidth="1"/>
    <col min="15602" max="15603" width="10.7109375" style="32" bestFit="1" customWidth="1"/>
    <col min="15604" max="15604" width="9.85546875" style="32" bestFit="1" customWidth="1"/>
    <col min="15605" max="15605" width="43.42578125" style="32" customWidth="1"/>
    <col min="15606" max="15606" width="8.140625" style="32" bestFit="1" customWidth="1"/>
    <col min="15607" max="15618" width="9.85546875" style="32" bestFit="1" customWidth="1"/>
    <col min="15619" max="15839" width="9.140625" style="32"/>
    <col min="15840" max="15840" width="43.42578125" style="32" customWidth="1"/>
    <col min="15841" max="15841" width="8.140625" style="32" bestFit="1" customWidth="1"/>
    <col min="15842" max="15846" width="12.28515625" style="32" bestFit="1" customWidth="1"/>
    <col min="15847" max="15848" width="8.42578125" style="32" bestFit="1" customWidth="1"/>
    <col min="15849" max="15849" width="9.5703125" style="32" bestFit="1" customWidth="1"/>
    <col min="15850" max="15850" width="43.42578125" style="32" customWidth="1"/>
    <col min="15851" max="15851" width="8.140625" style="32" bestFit="1" customWidth="1"/>
    <col min="15852" max="15854" width="9.5703125" style="32" bestFit="1" customWidth="1"/>
    <col min="15855" max="15855" width="8.140625" style="32" bestFit="1" customWidth="1"/>
    <col min="15856" max="15857" width="9.5703125" style="32" bestFit="1" customWidth="1"/>
    <col min="15858" max="15859" width="10.7109375" style="32" bestFit="1" customWidth="1"/>
    <col min="15860" max="15860" width="9.85546875" style="32" bestFit="1" customWidth="1"/>
    <col min="15861" max="15861" width="43.42578125" style="32" customWidth="1"/>
    <col min="15862" max="15862" width="8.140625" style="32" bestFit="1" customWidth="1"/>
    <col min="15863" max="15874" width="9.85546875" style="32" bestFit="1" customWidth="1"/>
    <col min="15875" max="16095" width="9.140625" style="32"/>
    <col min="16096" max="16096" width="43.42578125" style="32" customWidth="1"/>
    <col min="16097" max="16097" width="8.140625" style="32" bestFit="1" customWidth="1"/>
    <col min="16098" max="16102" width="12.28515625" style="32" bestFit="1" customWidth="1"/>
    <col min="16103" max="16104" width="8.42578125" style="32" bestFit="1" customWidth="1"/>
    <col min="16105" max="16105" width="9.5703125" style="32" bestFit="1" customWidth="1"/>
    <col min="16106" max="16106" width="43.42578125" style="32" customWidth="1"/>
    <col min="16107" max="16107" width="8.140625" style="32" bestFit="1" customWidth="1"/>
    <col min="16108" max="16110" width="9.5703125" style="32" bestFit="1" customWidth="1"/>
    <col min="16111" max="16111" width="8.140625" style="32" bestFit="1" customWidth="1"/>
    <col min="16112" max="16113" width="9.5703125" style="32" bestFit="1" customWidth="1"/>
    <col min="16114" max="16115" width="10.7109375" style="32" bestFit="1" customWidth="1"/>
    <col min="16116" max="16116" width="9.85546875" style="32" bestFit="1" customWidth="1"/>
    <col min="16117" max="16117" width="43.42578125" style="32" customWidth="1"/>
    <col min="16118" max="16118" width="8.140625" style="32" bestFit="1" customWidth="1"/>
    <col min="16119" max="16130" width="9.85546875" style="32" bestFit="1" customWidth="1"/>
    <col min="16131" max="16384" width="9.140625" style="32"/>
  </cols>
  <sheetData>
    <row r="1" spans="1:30" s="340" customFormat="1" ht="17.100000000000001" customHeight="1" thickBot="1">
      <c r="A1" s="652" t="s">
        <v>875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652" t="s">
        <v>876</v>
      </c>
      <c r="N1" s="339"/>
      <c r="O1" s="339"/>
      <c r="P1" s="339"/>
      <c r="Q1" s="339"/>
      <c r="R1" s="339"/>
      <c r="S1" s="339"/>
      <c r="T1" s="339"/>
      <c r="U1" s="339"/>
      <c r="V1" s="339"/>
    </row>
    <row r="2" spans="1:30" s="295" customFormat="1" ht="20.100000000000001" customHeight="1">
      <c r="A2" s="501"/>
      <c r="B2" s="653"/>
      <c r="C2" s="450"/>
      <c r="D2" s="450"/>
      <c r="E2" s="450"/>
      <c r="F2" s="450"/>
      <c r="G2" s="501"/>
      <c r="H2" s="501"/>
      <c r="I2" s="501"/>
      <c r="J2" s="501"/>
      <c r="K2" s="501"/>
      <c r="L2" s="501"/>
      <c r="M2" s="501"/>
      <c r="N2" s="653"/>
      <c r="O2" s="450"/>
      <c r="P2" s="450"/>
      <c r="Q2" s="450"/>
      <c r="R2" s="450"/>
      <c r="S2" s="450"/>
      <c r="T2" s="450"/>
      <c r="U2" s="450"/>
      <c r="V2" s="450"/>
      <c r="W2" s="1545">
        <v>2011</v>
      </c>
      <c r="X2" s="1542"/>
      <c r="Y2" s="1542"/>
      <c r="Z2" s="1546"/>
      <c r="AA2" s="1542">
        <v>2012</v>
      </c>
      <c r="AB2" s="1542"/>
      <c r="AC2" s="1542"/>
      <c r="AD2" s="1542"/>
    </row>
    <row r="3" spans="1:30" s="295" customFormat="1" ht="20.100000000000001" customHeight="1" thickBot="1">
      <c r="A3" s="254" t="s">
        <v>560</v>
      </c>
      <c r="B3" s="647" t="s">
        <v>554</v>
      </c>
      <c r="C3" s="103">
        <v>1993</v>
      </c>
      <c r="D3" s="103">
        <v>1994</v>
      </c>
      <c r="E3" s="103">
        <v>1995</v>
      </c>
      <c r="F3" s="103">
        <v>1996</v>
      </c>
      <c r="G3" s="103">
        <v>1997</v>
      </c>
      <c r="H3" s="103">
        <v>1998</v>
      </c>
      <c r="I3" s="103">
        <v>1999</v>
      </c>
      <c r="J3" s="103">
        <v>2000</v>
      </c>
      <c r="K3" s="103">
        <v>2001</v>
      </c>
      <c r="L3" s="103">
        <v>2002</v>
      </c>
      <c r="M3" s="254" t="s">
        <v>560</v>
      </c>
      <c r="N3" s="647" t="s">
        <v>554</v>
      </c>
      <c r="O3" s="341">
        <v>2003</v>
      </c>
      <c r="P3" s="342" t="s">
        <v>318</v>
      </c>
      <c r="Q3" s="342" t="s">
        <v>319</v>
      </c>
      <c r="R3" s="343">
        <v>2006</v>
      </c>
      <c r="S3" s="343">
        <v>2007</v>
      </c>
      <c r="T3" s="343">
        <v>2008</v>
      </c>
      <c r="U3" s="254">
        <v>2009</v>
      </c>
      <c r="V3" s="254">
        <v>2010</v>
      </c>
      <c r="W3" s="344" t="s">
        <v>585</v>
      </c>
      <c r="X3" s="345" t="s">
        <v>586</v>
      </c>
      <c r="Y3" s="345" t="s">
        <v>587</v>
      </c>
      <c r="Z3" s="1524" t="s">
        <v>588</v>
      </c>
      <c r="AA3" s="345" t="s">
        <v>585</v>
      </c>
      <c r="AB3" s="345" t="s">
        <v>586</v>
      </c>
      <c r="AC3" s="345" t="s">
        <v>587</v>
      </c>
      <c r="AD3" s="345" t="s">
        <v>588</v>
      </c>
    </row>
    <row r="4" spans="1:30" ht="20.100000000000001" customHeight="1">
      <c r="A4" s="307" t="s">
        <v>664</v>
      </c>
      <c r="B4" s="648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307" t="s">
        <v>664</v>
      </c>
      <c r="N4" s="648"/>
      <c r="O4" s="226"/>
      <c r="P4" s="226"/>
      <c r="Q4" s="226"/>
      <c r="R4" s="226"/>
      <c r="S4" s="226"/>
      <c r="T4" s="226"/>
      <c r="U4" s="226"/>
      <c r="V4" s="226"/>
      <c r="W4" s="1525"/>
      <c r="X4" s="226"/>
      <c r="Y4" s="226"/>
      <c r="Z4" s="1526"/>
      <c r="AA4" s="226"/>
      <c r="AB4" s="226"/>
      <c r="AC4" s="226"/>
      <c r="AD4" s="226"/>
    </row>
    <row r="5" spans="1:30" ht="20.100000000000001" customHeight="1">
      <c r="A5" s="307" t="s">
        <v>665</v>
      </c>
      <c r="B5" s="648"/>
      <c r="C5" s="30">
        <v>4029614</v>
      </c>
      <c r="D5" s="30">
        <v>7125921</v>
      </c>
      <c r="E5" s="30">
        <v>1552642</v>
      </c>
      <c r="F5" s="30">
        <v>6479674</v>
      </c>
      <c r="G5" s="30">
        <v>1498180</v>
      </c>
      <c r="H5" s="30">
        <v>3031.7</v>
      </c>
      <c r="I5" s="30">
        <v>3317</v>
      </c>
      <c r="J5" s="346">
        <v>15292</v>
      </c>
      <c r="K5" s="347">
        <v>13098</v>
      </c>
      <c r="L5" s="346">
        <v>32771</v>
      </c>
      <c r="M5" s="307" t="s">
        <v>665</v>
      </c>
      <c r="N5" s="648"/>
      <c r="O5" s="346">
        <v>23741</v>
      </c>
      <c r="P5" s="346">
        <v>38090.6</v>
      </c>
      <c r="Q5" s="346">
        <v>38090.6</v>
      </c>
      <c r="R5" s="346">
        <v>72028.399999999994</v>
      </c>
      <c r="S5" s="346">
        <v>115365.9</v>
      </c>
      <c r="T5" s="347">
        <v>45578.120999999999</v>
      </c>
      <c r="U5" s="153">
        <v>67152.399999999994</v>
      </c>
      <c r="V5" s="153">
        <v>60883.4</v>
      </c>
      <c r="W5" s="1527">
        <f>W6+W7</f>
        <v>23884.9</v>
      </c>
      <c r="X5" s="347">
        <f>X6+X7</f>
        <v>12453.2</v>
      </c>
      <c r="Y5" s="347">
        <f>Y6+Y7</f>
        <v>55711.9</v>
      </c>
      <c r="Z5" s="1528">
        <f>Z6+Z7</f>
        <v>60768.4</v>
      </c>
      <c r="AA5" s="347">
        <v>82114.070000000007</v>
      </c>
      <c r="AB5" s="347">
        <v>70762.048999999999</v>
      </c>
      <c r="AC5" s="347">
        <v>29118.400000000001</v>
      </c>
      <c r="AD5" s="347">
        <v>124865.717</v>
      </c>
    </row>
    <row r="6" spans="1:30" ht="20.100000000000001" customHeight="1">
      <c r="A6" s="348" t="s">
        <v>666</v>
      </c>
      <c r="B6" s="648"/>
      <c r="C6" s="30">
        <v>4029614</v>
      </c>
      <c r="D6" s="30">
        <v>7125921</v>
      </c>
      <c r="E6" s="30">
        <v>1552642</v>
      </c>
      <c r="F6" s="30">
        <v>6479674</v>
      </c>
      <c r="G6" s="30">
        <v>1498180</v>
      </c>
      <c r="H6" s="30">
        <v>3031.7</v>
      </c>
      <c r="I6" s="30">
        <v>3317</v>
      </c>
      <c r="J6" s="30">
        <v>15292</v>
      </c>
      <c r="K6" s="30">
        <v>13098</v>
      </c>
      <c r="L6" s="30">
        <v>32771</v>
      </c>
      <c r="M6" s="348" t="s">
        <v>666</v>
      </c>
      <c r="N6" s="648"/>
      <c r="O6" s="30">
        <v>23741</v>
      </c>
      <c r="P6" s="30">
        <v>38090.6</v>
      </c>
      <c r="Q6" s="30">
        <v>38090.6</v>
      </c>
      <c r="R6" s="346">
        <v>70164.7</v>
      </c>
      <c r="S6" s="346">
        <v>115365.9</v>
      </c>
      <c r="T6" s="347">
        <v>45578.120999999999</v>
      </c>
      <c r="U6" s="153">
        <v>67152.399999999994</v>
      </c>
      <c r="V6" s="153">
        <v>60883.4</v>
      </c>
      <c r="W6" s="1527">
        <v>23884.9</v>
      </c>
      <c r="X6" s="347">
        <v>12453.2</v>
      </c>
      <c r="Y6" s="347">
        <v>55711.9</v>
      </c>
      <c r="Z6" s="1528">
        <v>60768.4</v>
      </c>
      <c r="AA6" s="347">
        <v>82114.070000000007</v>
      </c>
      <c r="AB6" s="347">
        <v>70762.048999999999</v>
      </c>
      <c r="AC6" s="347">
        <v>29118.400000000001</v>
      </c>
      <c r="AD6" s="347">
        <v>124865.717</v>
      </c>
    </row>
    <row r="7" spans="1:30" ht="20.100000000000001" customHeight="1">
      <c r="A7" s="311" t="s">
        <v>667</v>
      </c>
      <c r="B7" s="648"/>
      <c r="C7" s="30">
        <v>0</v>
      </c>
      <c r="D7" s="30">
        <v>0</v>
      </c>
      <c r="E7" s="30">
        <v>0</v>
      </c>
      <c r="F7" s="30">
        <v>0</v>
      </c>
      <c r="G7" s="346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11" t="s">
        <v>667</v>
      </c>
      <c r="N7" s="648"/>
      <c r="O7" s="30">
        <v>0</v>
      </c>
      <c r="P7" s="30">
        <v>0</v>
      </c>
      <c r="Q7" s="30">
        <v>0</v>
      </c>
      <c r="R7" s="30">
        <v>1863.7</v>
      </c>
      <c r="S7" s="30">
        <v>0</v>
      </c>
      <c r="T7" s="34">
        <v>0</v>
      </c>
      <c r="U7" s="153">
        <v>0</v>
      </c>
      <c r="V7" s="153">
        <v>0</v>
      </c>
      <c r="W7" s="1529">
        <v>0</v>
      </c>
      <c r="X7" s="347">
        <v>0</v>
      </c>
      <c r="Y7" s="347">
        <v>0</v>
      </c>
      <c r="Z7" s="1530">
        <v>0</v>
      </c>
      <c r="AA7" s="34">
        <v>0</v>
      </c>
      <c r="AB7" s="347">
        <v>0</v>
      </c>
      <c r="AC7" s="347">
        <v>0</v>
      </c>
      <c r="AD7" s="34">
        <v>0</v>
      </c>
    </row>
    <row r="8" spans="1:30" ht="20.100000000000001" customHeight="1">
      <c r="A8" s="307" t="s">
        <v>668</v>
      </c>
      <c r="B8" s="649"/>
      <c r="C8" s="30">
        <v>3352974</v>
      </c>
      <c r="D8" s="30">
        <v>7865119</v>
      </c>
      <c r="E8" s="30">
        <v>1317937</v>
      </c>
      <c r="F8" s="30">
        <v>7917603</v>
      </c>
      <c r="G8" s="30">
        <v>3841902</v>
      </c>
      <c r="H8" s="30">
        <v>3317.7000000000003</v>
      </c>
      <c r="I8" s="30">
        <v>3517</v>
      </c>
      <c r="J8" s="346">
        <v>21711</v>
      </c>
      <c r="K8" s="349">
        <v>18049</v>
      </c>
      <c r="L8" s="346">
        <v>43693</v>
      </c>
      <c r="M8" s="307" t="s">
        <v>668</v>
      </c>
      <c r="N8" s="649"/>
      <c r="O8" s="153">
        <v>34036</v>
      </c>
      <c r="P8" s="153">
        <v>47546.5</v>
      </c>
      <c r="Q8" s="153">
        <v>47546.5</v>
      </c>
      <c r="R8" s="346">
        <v>157943.5</v>
      </c>
      <c r="S8" s="346">
        <v>258869</v>
      </c>
      <c r="T8" s="347">
        <v>356247.93300000002</v>
      </c>
      <c r="U8" s="153">
        <v>239535.7</v>
      </c>
      <c r="V8" s="153">
        <v>276411.7</v>
      </c>
      <c r="W8" s="1527">
        <f>W9+W10+W11</f>
        <v>181872.6</v>
      </c>
      <c r="X8" s="347">
        <f>X9+X10+X11</f>
        <v>191476.5</v>
      </c>
      <c r="Y8" s="347">
        <f>Y9+Y10+Y11</f>
        <v>236401.7</v>
      </c>
      <c r="Z8" s="1528">
        <f>Z9+Z10+Z11</f>
        <v>210170.2</v>
      </c>
      <c r="AA8" s="347">
        <v>229723.65</v>
      </c>
      <c r="AB8" s="347">
        <v>277031.12300000002</v>
      </c>
      <c r="AC8" s="347">
        <v>221214.11</v>
      </c>
      <c r="AD8" s="347">
        <v>262760.65600000002</v>
      </c>
    </row>
    <row r="9" spans="1:30" ht="20.100000000000001" customHeight="1">
      <c r="A9" s="311" t="s">
        <v>615</v>
      </c>
      <c r="B9" s="648"/>
      <c r="C9" s="30">
        <v>3350050</v>
      </c>
      <c r="D9" s="30">
        <v>5517625</v>
      </c>
      <c r="E9" s="30">
        <v>707937</v>
      </c>
      <c r="F9" s="30">
        <v>7653068</v>
      </c>
      <c r="G9" s="30">
        <v>1619311</v>
      </c>
      <c r="H9" s="30">
        <v>3082.9</v>
      </c>
      <c r="I9" s="30">
        <v>3276</v>
      </c>
      <c r="J9" s="30">
        <v>15295</v>
      </c>
      <c r="K9" s="30">
        <v>11296</v>
      </c>
      <c r="L9" s="30">
        <v>25228</v>
      </c>
      <c r="M9" s="311" t="s">
        <v>615</v>
      </c>
      <c r="N9" s="648"/>
      <c r="O9" s="30">
        <v>23287</v>
      </c>
      <c r="P9" s="30">
        <v>25087.9</v>
      </c>
      <c r="Q9" s="30">
        <v>25087.9</v>
      </c>
      <c r="R9" s="346">
        <v>76020.2</v>
      </c>
      <c r="S9" s="346">
        <v>97049.8</v>
      </c>
      <c r="T9" s="347">
        <v>195900.997</v>
      </c>
      <c r="U9" s="153">
        <v>216713.2</v>
      </c>
      <c r="V9" s="153">
        <v>247727.7</v>
      </c>
      <c r="W9" s="1527">
        <v>136741.5</v>
      </c>
      <c r="X9" s="347">
        <v>145142.20000000001</v>
      </c>
      <c r="Y9" s="347">
        <v>189588.7</v>
      </c>
      <c r="Z9" s="1528">
        <v>152927.70000000001</v>
      </c>
      <c r="AA9" s="347">
        <v>109965.88</v>
      </c>
      <c r="AB9" s="347">
        <v>163377.81599999999</v>
      </c>
      <c r="AC9" s="347">
        <v>151407.18</v>
      </c>
      <c r="AD9" s="347">
        <v>206301.853</v>
      </c>
    </row>
    <row r="10" spans="1:30" ht="20.100000000000001" customHeight="1">
      <c r="A10" s="311" t="s">
        <v>669</v>
      </c>
      <c r="B10" s="648"/>
      <c r="C10" s="30">
        <v>2924</v>
      </c>
      <c r="D10" s="30">
        <v>2347494</v>
      </c>
      <c r="E10" s="30">
        <v>610000</v>
      </c>
      <c r="F10" s="30">
        <v>13354</v>
      </c>
      <c r="G10" s="30">
        <v>2219959</v>
      </c>
      <c r="H10" s="30">
        <v>3.3</v>
      </c>
      <c r="I10" s="30">
        <v>12</v>
      </c>
      <c r="J10" s="30">
        <v>476</v>
      </c>
      <c r="K10" s="30">
        <v>17</v>
      </c>
      <c r="L10" s="30">
        <v>11</v>
      </c>
      <c r="M10" s="311" t="s">
        <v>669</v>
      </c>
      <c r="N10" s="648"/>
      <c r="O10" s="30">
        <v>8</v>
      </c>
      <c r="P10" s="30">
        <v>11</v>
      </c>
      <c r="Q10" s="30">
        <v>11</v>
      </c>
      <c r="R10" s="346">
        <v>7.5</v>
      </c>
      <c r="S10" s="346">
        <v>3239.6</v>
      </c>
      <c r="T10" s="347">
        <v>118200.99</v>
      </c>
      <c r="U10" s="153">
        <v>16.895</v>
      </c>
      <c r="V10" s="153">
        <v>5850.9</v>
      </c>
      <c r="W10" s="1527">
        <v>14800</v>
      </c>
      <c r="X10" s="347">
        <v>4200</v>
      </c>
      <c r="Y10" s="347">
        <v>0</v>
      </c>
      <c r="Z10" s="1528">
        <v>3000</v>
      </c>
      <c r="AA10" s="347">
        <v>24657.75</v>
      </c>
      <c r="AB10" s="347">
        <v>68653.307000000001</v>
      </c>
      <c r="AC10" s="347">
        <v>69806.929999999993</v>
      </c>
      <c r="AD10" s="347">
        <v>56458.803</v>
      </c>
    </row>
    <row r="11" spans="1:30" ht="20.100000000000001" customHeight="1">
      <c r="A11" s="311" t="s">
        <v>670</v>
      </c>
      <c r="B11" s="648"/>
      <c r="C11" s="30">
        <v>0</v>
      </c>
      <c r="D11" s="30">
        <v>0</v>
      </c>
      <c r="E11" s="30">
        <v>0</v>
      </c>
      <c r="F11" s="30">
        <v>251181</v>
      </c>
      <c r="G11" s="30">
        <v>2632</v>
      </c>
      <c r="H11" s="30">
        <v>231.5</v>
      </c>
      <c r="I11" s="30">
        <v>229</v>
      </c>
      <c r="J11" s="30">
        <v>5941</v>
      </c>
      <c r="K11" s="30">
        <v>6736</v>
      </c>
      <c r="L11" s="30">
        <v>18453</v>
      </c>
      <c r="M11" s="311" t="s">
        <v>670</v>
      </c>
      <c r="N11" s="648"/>
      <c r="O11" s="30">
        <v>10741</v>
      </c>
      <c r="P11" s="30">
        <v>22447.5</v>
      </c>
      <c r="Q11" s="30">
        <v>22447.5</v>
      </c>
      <c r="R11" s="346">
        <v>81915.8</v>
      </c>
      <c r="S11" s="346">
        <v>158579.5</v>
      </c>
      <c r="T11" s="347">
        <v>42145.946000000004</v>
      </c>
      <c r="U11" s="153">
        <v>22805.599999999999</v>
      </c>
      <c r="V11" s="153">
        <v>22833.1</v>
      </c>
      <c r="W11" s="1527">
        <v>30331.1</v>
      </c>
      <c r="X11" s="347">
        <v>42134.3</v>
      </c>
      <c r="Y11" s="347">
        <v>46813</v>
      </c>
      <c r="Z11" s="1528">
        <v>54242.5</v>
      </c>
      <c r="AA11" s="347">
        <v>95100.01999999999</v>
      </c>
      <c r="AB11" s="347">
        <v>45000</v>
      </c>
      <c r="AC11" s="347">
        <v>0</v>
      </c>
      <c r="AD11" s="347">
        <v>0</v>
      </c>
    </row>
    <row r="12" spans="1:30" ht="20.100000000000001" customHeight="1">
      <c r="A12" s="350" t="s">
        <v>937</v>
      </c>
      <c r="B12" s="650">
        <v>70</v>
      </c>
      <c r="C12" s="346">
        <v>120.2</v>
      </c>
      <c r="D12" s="346">
        <v>90.6</v>
      </c>
      <c r="E12" s="346">
        <v>117.8</v>
      </c>
      <c r="F12" s="346">
        <v>81.8</v>
      </c>
      <c r="G12" s="346">
        <v>39</v>
      </c>
      <c r="H12" s="30">
        <v>91.379570184163725</v>
      </c>
      <c r="I12" s="30">
        <v>94.3</v>
      </c>
      <c r="J12" s="30">
        <v>70.400000000000006</v>
      </c>
      <c r="K12" s="30">
        <v>72.599999999999994</v>
      </c>
      <c r="L12" s="30">
        <v>75</v>
      </c>
      <c r="M12" s="350" t="s">
        <v>937</v>
      </c>
      <c r="N12" s="650">
        <v>60</v>
      </c>
      <c r="O12" s="30">
        <v>69.8</v>
      </c>
      <c r="P12" s="30">
        <v>80.099999999999994</v>
      </c>
      <c r="Q12" s="30">
        <v>80.099999999999994</v>
      </c>
      <c r="R12" s="346">
        <v>45.6</v>
      </c>
      <c r="S12" s="346">
        <v>44.6</v>
      </c>
      <c r="T12" s="347">
        <v>12.793932758060381</v>
      </c>
      <c r="U12" s="153">
        <v>28</v>
      </c>
      <c r="V12" s="153">
        <v>22</v>
      </c>
      <c r="W12" s="1527">
        <v>13.1</v>
      </c>
      <c r="X12" s="347">
        <v>6.5</v>
      </c>
      <c r="Y12" s="347">
        <v>23.6</v>
      </c>
      <c r="Z12" s="1528">
        <v>28.9</v>
      </c>
      <c r="AA12" s="347">
        <v>35.744717620497504</v>
      </c>
      <c r="AB12" s="347">
        <v>25.542996120331217</v>
      </c>
      <c r="AC12" s="347">
        <v>13.162993988041721</v>
      </c>
      <c r="AD12" s="347">
        <v>47.52070530680971</v>
      </c>
    </row>
    <row r="13" spans="1:30" ht="20.100000000000001" customHeight="1">
      <c r="A13" s="350" t="s">
        <v>671</v>
      </c>
      <c r="B13" s="648"/>
      <c r="C13" s="30">
        <v>2924</v>
      </c>
      <c r="D13" s="30">
        <v>2347494</v>
      </c>
      <c r="E13" s="30">
        <v>610000</v>
      </c>
      <c r="F13" s="30">
        <v>264535</v>
      </c>
      <c r="G13" s="30">
        <v>2222591</v>
      </c>
      <c r="H13" s="30">
        <v>234.8</v>
      </c>
      <c r="I13" s="30">
        <v>241</v>
      </c>
      <c r="J13" s="346">
        <v>6417</v>
      </c>
      <c r="K13" s="346">
        <v>6773</v>
      </c>
      <c r="L13" s="346">
        <v>18465</v>
      </c>
      <c r="M13" s="350" t="s">
        <v>671</v>
      </c>
      <c r="N13" s="648"/>
      <c r="O13" s="346">
        <v>10749</v>
      </c>
      <c r="P13" s="346">
        <v>22458.6</v>
      </c>
      <c r="Q13" s="346">
        <v>22458.6</v>
      </c>
      <c r="R13" s="346">
        <v>81923.3</v>
      </c>
      <c r="S13" s="346">
        <v>161819.20000000001</v>
      </c>
      <c r="T13" s="347">
        <v>160346.93600000002</v>
      </c>
      <c r="U13" s="153">
        <v>22822.5</v>
      </c>
      <c r="V13" s="153">
        <v>28684</v>
      </c>
      <c r="W13" s="1527">
        <f>W14+W15</f>
        <v>45131.1</v>
      </c>
      <c r="X13" s="347">
        <f>X14+X15</f>
        <v>46334.3</v>
      </c>
      <c r="Y13" s="347">
        <f>Y14+Y15</f>
        <v>46813</v>
      </c>
      <c r="Z13" s="1528">
        <f>Z14+Z15</f>
        <v>57242.5</v>
      </c>
      <c r="AA13" s="347">
        <v>119757.76999999999</v>
      </c>
      <c r="AB13" s="347">
        <v>113653.307</v>
      </c>
      <c r="AC13" s="347">
        <v>69806.929999999993</v>
      </c>
      <c r="AD13" s="347">
        <v>56458.803</v>
      </c>
    </row>
    <row r="14" spans="1:30" ht="20.100000000000001" customHeight="1">
      <c r="A14" s="311" t="s">
        <v>669</v>
      </c>
      <c r="B14" s="648"/>
      <c r="C14" s="30">
        <v>2924</v>
      </c>
      <c r="D14" s="30">
        <v>2347494</v>
      </c>
      <c r="E14" s="30">
        <v>610000</v>
      </c>
      <c r="F14" s="30">
        <v>13354</v>
      </c>
      <c r="G14" s="30">
        <v>2219959</v>
      </c>
      <c r="H14" s="30">
        <v>3.3</v>
      </c>
      <c r="I14" s="30">
        <v>12</v>
      </c>
      <c r="J14" s="30">
        <v>476</v>
      </c>
      <c r="K14" s="30">
        <v>17</v>
      </c>
      <c r="L14" s="30">
        <v>11</v>
      </c>
      <c r="M14" s="311" t="s">
        <v>669</v>
      </c>
      <c r="N14" s="648"/>
      <c r="O14" s="30">
        <v>8</v>
      </c>
      <c r="P14" s="30">
        <v>11</v>
      </c>
      <c r="Q14" s="30">
        <v>11</v>
      </c>
      <c r="R14" s="346">
        <v>7.5</v>
      </c>
      <c r="S14" s="346">
        <v>3239.6</v>
      </c>
      <c r="T14" s="347">
        <v>118200.99</v>
      </c>
      <c r="U14" s="153">
        <v>16.895</v>
      </c>
      <c r="V14" s="1367">
        <v>5850.9</v>
      </c>
      <c r="W14" s="1531">
        <f t="shared" ref="W14:Z15" si="0">W10</f>
        <v>14800</v>
      </c>
      <c r="X14" s="346">
        <f t="shared" si="0"/>
        <v>4200</v>
      </c>
      <c r="Y14" s="346">
        <f t="shared" si="0"/>
        <v>0</v>
      </c>
      <c r="Z14" s="1532">
        <f t="shared" si="0"/>
        <v>3000</v>
      </c>
      <c r="AA14" s="346">
        <v>24657.75</v>
      </c>
      <c r="AB14" s="346">
        <v>45000</v>
      </c>
      <c r="AC14" s="346">
        <v>0</v>
      </c>
      <c r="AD14" s="346">
        <v>0</v>
      </c>
    </row>
    <row r="15" spans="1:30" ht="20.100000000000001" customHeight="1">
      <c r="A15" s="311" t="s">
        <v>672</v>
      </c>
      <c r="B15" s="648"/>
      <c r="C15" s="346">
        <v>0</v>
      </c>
      <c r="D15" s="346">
        <v>0</v>
      </c>
      <c r="E15" s="346">
        <v>0</v>
      </c>
      <c r="F15" s="346">
        <v>251181</v>
      </c>
      <c r="G15" s="30">
        <v>2632</v>
      </c>
      <c r="H15" s="30">
        <v>231.5</v>
      </c>
      <c r="I15" s="30">
        <v>229</v>
      </c>
      <c r="J15" s="30">
        <v>5941</v>
      </c>
      <c r="K15" s="30">
        <v>6756</v>
      </c>
      <c r="L15" s="30">
        <v>18453</v>
      </c>
      <c r="M15" s="311" t="s">
        <v>672</v>
      </c>
      <c r="N15" s="648"/>
      <c r="O15" s="30">
        <v>10741</v>
      </c>
      <c r="P15" s="30">
        <v>22447.5</v>
      </c>
      <c r="Q15" s="30">
        <v>22447.5</v>
      </c>
      <c r="R15" s="346">
        <v>81915.8</v>
      </c>
      <c r="S15" s="346">
        <v>158579.5</v>
      </c>
      <c r="T15" s="347">
        <v>42145.946000000004</v>
      </c>
      <c r="U15" s="153">
        <v>22805.599999999999</v>
      </c>
      <c r="V15" s="153">
        <v>22833.1</v>
      </c>
      <c r="W15" s="1527">
        <f t="shared" si="0"/>
        <v>30331.1</v>
      </c>
      <c r="X15" s="347">
        <f t="shared" si="0"/>
        <v>42134.3</v>
      </c>
      <c r="Y15" s="347">
        <f t="shared" si="0"/>
        <v>46813</v>
      </c>
      <c r="Z15" s="1528">
        <f t="shared" si="0"/>
        <v>54242.5</v>
      </c>
      <c r="AA15" s="347">
        <v>95100.01999999999</v>
      </c>
      <c r="AB15" s="347">
        <v>68653.307000000001</v>
      </c>
      <c r="AC15" s="347">
        <v>69806.929999999993</v>
      </c>
      <c r="AD15" s="347">
        <v>56458.803</v>
      </c>
    </row>
    <row r="16" spans="1:30" ht="20.100000000000001" customHeight="1">
      <c r="A16" s="307" t="s">
        <v>673</v>
      </c>
      <c r="B16" s="648"/>
      <c r="C16" s="30">
        <v>436003</v>
      </c>
      <c r="D16" s="30">
        <v>565672</v>
      </c>
      <c r="E16" s="30">
        <v>865474</v>
      </c>
      <c r="F16" s="30">
        <v>1251646</v>
      </c>
      <c r="G16" s="30">
        <v>1430542</v>
      </c>
      <c r="H16" s="30">
        <v>1710.3</v>
      </c>
      <c r="I16" s="30">
        <v>2077</v>
      </c>
      <c r="J16" s="346">
        <v>3731</v>
      </c>
      <c r="K16" s="153">
        <v>4949</v>
      </c>
      <c r="L16" s="346">
        <v>6511</v>
      </c>
      <c r="M16" s="307" t="s">
        <v>673</v>
      </c>
      <c r="N16" s="648"/>
      <c r="O16" s="346">
        <v>7679</v>
      </c>
      <c r="P16" s="346">
        <v>9924.5</v>
      </c>
      <c r="Q16" s="346">
        <v>9924.5</v>
      </c>
      <c r="R16" s="346">
        <v>16326.4</v>
      </c>
      <c r="S16" s="346">
        <v>22849.1</v>
      </c>
      <c r="T16" s="347">
        <v>33684.284</v>
      </c>
      <c r="U16" s="153">
        <v>41997.323000000004</v>
      </c>
      <c r="V16" s="1367">
        <v>41374.9</v>
      </c>
      <c r="W16" s="1531">
        <f>W17+W18</f>
        <v>52790.3</v>
      </c>
      <c r="X16" s="346">
        <f>X17+X18</f>
        <v>53281.3</v>
      </c>
      <c r="Y16" s="346">
        <f>Y17+Y18</f>
        <v>49840.399999999994</v>
      </c>
      <c r="Z16" s="1532">
        <f>Z17+Z18</f>
        <v>49612.100000000006</v>
      </c>
      <c r="AA16" s="346">
        <v>41818.58</v>
      </c>
      <c r="AB16" s="346">
        <v>34895.882000000005</v>
      </c>
      <c r="AC16" s="346">
        <v>34568.67</v>
      </c>
      <c r="AD16" s="346">
        <v>34970.524000000005</v>
      </c>
    </row>
    <row r="17" spans="1:30" ht="20.100000000000001" customHeight="1">
      <c r="A17" s="311" t="s">
        <v>674</v>
      </c>
      <c r="B17" s="648"/>
      <c r="C17" s="30">
        <v>385000</v>
      </c>
      <c r="D17" s="30">
        <v>437500</v>
      </c>
      <c r="E17" s="30">
        <v>667450</v>
      </c>
      <c r="F17" s="30">
        <v>948500</v>
      </c>
      <c r="G17" s="30">
        <v>950355</v>
      </c>
      <c r="H17" s="30">
        <v>1059.5999999999999</v>
      </c>
      <c r="I17" s="30">
        <v>1419</v>
      </c>
      <c r="J17" s="30">
        <v>2321</v>
      </c>
      <c r="K17" s="30">
        <v>2876.5</v>
      </c>
      <c r="L17" s="30">
        <v>3327</v>
      </c>
      <c r="M17" s="311" t="s">
        <v>674</v>
      </c>
      <c r="N17" s="648"/>
      <c r="O17" s="30">
        <v>4470</v>
      </c>
      <c r="P17" s="30">
        <v>6577.8</v>
      </c>
      <c r="Q17" s="30">
        <v>6577.8</v>
      </c>
      <c r="R17" s="346">
        <v>9780.7000000000007</v>
      </c>
      <c r="S17" s="346">
        <v>11086.5</v>
      </c>
      <c r="T17" s="347">
        <v>11544.627</v>
      </c>
      <c r="U17" s="153">
        <v>14590.627</v>
      </c>
      <c r="V17" s="153">
        <v>15590.6</v>
      </c>
      <c r="W17" s="1527">
        <v>15645.2</v>
      </c>
      <c r="X17" s="347">
        <v>15646.3</v>
      </c>
      <c r="Y17" s="347">
        <v>15645.2</v>
      </c>
      <c r="Z17" s="1528">
        <v>15645.2</v>
      </c>
      <c r="AA17" s="347">
        <v>15645.23</v>
      </c>
      <c r="AB17" s="347">
        <v>15645.227000000001</v>
      </c>
      <c r="AC17" s="347">
        <v>15645.23</v>
      </c>
      <c r="AD17" s="347">
        <v>15479.992</v>
      </c>
    </row>
    <row r="18" spans="1:30" ht="20.100000000000001" customHeight="1">
      <c r="A18" s="311" t="s">
        <v>675</v>
      </c>
      <c r="B18" s="648"/>
      <c r="C18" s="30">
        <v>51003</v>
      </c>
      <c r="D18" s="30">
        <v>128172</v>
      </c>
      <c r="E18" s="30">
        <v>198024</v>
      </c>
      <c r="F18" s="30">
        <v>303146</v>
      </c>
      <c r="G18" s="30">
        <v>480187</v>
      </c>
      <c r="H18" s="30">
        <v>650.70000000000005</v>
      </c>
      <c r="I18" s="30">
        <v>658</v>
      </c>
      <c r="J18" s="30">
        <v>1409</v>
      </c>
      <c r="K18" s="30">
        <v>2072.5</v>
      </c>
      <c r="L18" s="30">
        <v>3184</v>
      </c>
      <c r="M18" s="311" t="s">
        <v>675</v>
      </c>
      <c r="N18" s="648"/>
      <c r="O18" s="30">
        <v>3209</v>
      </c>
      <c r="P18" s="30">
        <v>3346.7</v>
      </c>
      <c r="Q18" s="30">
        <v>3346.7</v>
      </c>
      <c r="R18" s="346">
        <v>6545.7</v>
      </c>
      <c r="S18" s="346">
        <v>11762.5</v>
      </c>
      <c r="T18" s="347">
        <v>22139.656999999999</v>
      </c>
      <c r="U18" s="153">
        <v>27406.696000000004</v>
      </c>
      <c r="V18" s="153">
        <v>25784.3</v>
      </c>
      <c r="W18" s="1527">
        <v>37145.1</v>
      </c>
      <c r="X18" s="347">
        <v>37635</v>
      </c>
      <c r="Y18" s="347">
        <v>34195.199999999997</v>
      </c>
      <c r="Z18" s="1528">
        <v>33966.9</v>
      </c>
      <c r="AA18" s="347">
        <v>26173.350000000002</v>
      </c>
      <c r="AB18" s="347">
        <v>19250.655000000006</v>
      </c>
      <c r="AC18" s="347">
        <v>18923.439999999999</v>
      </c>
      <c r="AD18" s="347">
        <v>19490.532000000007</v>
      </c>
    </row>
    <row r="19" spans="1:30" ht="20.100000000000001" customHeight="1" thickBot="1">
      <c r="A19" s="248" t="s">
        <v>676</v>
      </c>
      <c r="B19" s="651" t="s">
        <v>677</v>
      </c>
      <c r="C19" s="351">
        <v>7.0000000000000001E-3</v>
      </c>
      <c r="D19" s="37">
        <v>4.1500000000000004</v>
      </c>
      <c r="E19" s="351">
        <v>0.70499999999999996</v>
      </c>
      <c r="F19" s="351">
        <v>0.21099999999999999</v>
      </c>
      <c r="G19" s="351">
        <v>0.1</v>
      </c>
      <c r="H19" s="37">
        <v>0.13728585628252354</v>
      </c>
      <c r="I19" s="37">
        <v>0.11600000000000001</v>
      </c>
      <c r="J19" s="351">
        <v>1.72</v>
      </c>
      <c r="K19" s="351">
        <v>1.4</v>
      </c>
      <c r="L19" s="351">
        <v>2.8</v>
      </c>
      <c r="M19" s="248" t="s">
        <v>676</v>
      </c>
      <c r="N19" s="651" t="s">
        <v>677</v>
      </c>
      <c r="O19" s="351">
        <v>1.4</v>
      </c>
      <c r="P19" s="351">
        <v>2.2999999999999998</v>
      </c>
      <c r="Q19" s="351">
        <v>2.2999999999999998</v>
      </c>
      <c r="R19" s="351">
        <v>5</v>
      </c>
      <c r="S19" s="351">
        <v>7.1</v>
      </c>
      <c r="T19" s="351">
        <v>4.7602892791190108</v>
      </c>
      <c r="U19" s="943">
        <v>0.5</v>
      </c>
      <c r="V19" s="943">
        <v>0.7</v>
      </c>
      <c r="W19" s="1533">
        <v>0.9</v>
      </c>
      <c r="X19" s="351">
        <v>0.9</v>
      </c>
      <c r="Y19" s="351">
        <v>0.9</v>
      </c>
      <c r="Z19" s="1534">
        <v>1.2</v>
      </c>
      <c r="AA19" s="351">
        <v>2.8637454930320443</v>
      </c>
      <c r="AB19" s="351">
        <v>3.2569260464601522</v>
      </c>
      <c r="AC19" s="351">
        <v>2.0193698513711982</v>
      </c>
      <c r="AD19" s="351">
        <v>1.6144683162311206</v>
      </c>
    </row>
    <row r="20" spans="1:30" s="353" customFormat="1" ht="16.5" customHeight="1">
      <c r="A20" s="352" t="s">
        <v>55</v>
      </c>
      <c r="B20" s="944"/>
      <c r="M20" s="352" t="s">
        <v>55</v>
      </c>
    </row>
    <row r="21" spans="1:30" s="353" customFormat="1" ht="16.5" customHeight="1">
      <c r="A21" s="353" t="s">
        <v>976</v>
      </c>
      <c r="B21" s="945"/>
      <c r="D21" s="945"/>
      <c r="E21" s="945"/>
      <c r="F21" s="945"/>
      <c r="G21" s="945"/>
      <c r="H21" s="945"/>
      <c r="I21" s="945"/>
      <c r="J21" s="945"/>
      <c r="K21" s="945"/>
      <c r="L21" s="945"/>
      <c r="M21" s="353" t="s">
        <v>977</v>
      </c>
      <c r="N21" s="945"/>
    </row>
    <row r="22" spans="1:30" s="353" customFormat="1" ht="12.75"/>
  </sheetData>
  <mergeCells count="2">
    <mergeCell ref="AA2:AD2"/>
    <mergeCell ref="W2:Z2"/>
  </mergeCells>
  <pageMargins left="0.6" right="0" top="0.7" bottom="1.62" header="0.57999999999999996" footer="0.6"/>
  <pageSetup paperSize="9" scale="65" fitToWidth="3" fitToHeight="3" orientation="landscape" r:id="rId1"/>
  <headerFooter alignWithMargins="0"/>
  <colBreaks count="1" manualBreakCount="1">
    <brk id="12" max="2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V45"/>
  <sheetViews>
    <sheetView view="pageBreakPreview" zoomScaleNormal="75" zoomScaleSheetLayoutView="100" workbookViewId="0">
      <pane xSplit="1" ySplit="2" topLeftCell="J3" activePane="bottomRight" state="frozen"/>
      <selection sqref="A1:H1"/>
      <selection pane="topRight" sqref="A1:H1"/>
      <selection pane="bottomLeft" sqref="A1:H1"/>
      <selection pane="bottomRight" activeCell="S11" sqref="S11"/>
    </sheetView>
  </sheetViews>
  <sheetFormatPr defaultColWidth="65.5703125" defaultRowHeight="12.75"/>
  <cols>
    <col min="1" max="1" width="40.28515625" style="354" customWidth="1"/>
    <col min="2" max="2" width="9.85546875" style="354" bestFit="1" customWidth="1"/>
    <col min="3" max="9" width="11.5703125" style="354" bestFit="1" customWidth="1"/>
    <col min="10" max="10" width="12.85546875" style="354" bestFit="1" customWidth="1"/>
    <col min="11" max="11" width="11.5703125" style="354" bestFit="1" customWidth="1"/>
    <col min="12" max="17" width="12.85546875" style="354" bestFit="1" customWidth="1"/>
    <col min="18" max="20" width="14.28515625" style="354" bestFit="1" customWidth="1"/>
    <col min="21" max="116" width="15.7109375" style="354" customWidth="1"/>
    <col min="117" max="234" width="65.5703125" style="354"/>
    <col min="235" max="235" width="37.7109375" style="354" customWidth="1"/>
    <col min="236" max="236" width="9.85546875" style="354" bestFit="1" customWidth="1"/>
    <col min="237" max="243" width="11.5703125" style="354" bestFit="1" customWidth="1"/>
    <col min="244" max="244" width="12.85546875" style="354" bestFit="1" customWidth="1"/>
    <col min="245" max="245" width="11.5703125" style="354" bestFit="1" customWidth="1"/>
    <col min="246" max="246" width="37.7109375" style="354" customWidth="1"/>
    <col min="247" max="252" width="12.85546875" style="354" bestFit="1" customWidth="1"/>
    <col min="253" max="255" width="14.28515625" style="354" bestFit="1" customWidth="1"/>
    <col min="256" max="372" width="15.7109375" style="354" customWidth="1"/>
    <col min="373" max="490" width="65.5703125" style="354"/>
    <col min="491" max="491" width="37.7109375" style="354" customWidth="1"/>
    <col min="492" max="492" width="9.85546875" style="354" bestFit="1" customWidth="1"/>
    <col min="493" max="499" width="11.5703125" style="354" bestFit="1" customWidth="1"/>
    <col min="500" max="500" width="12.85546875" style="354" bestFit="1" customWidth="1"/>
    <col min="501" max="501" width="11.5703125" style="354" bestFit="1" customWidth="1"/>
    <col min="502" max="502" width="37.7109375" style="354" customWidth="1"/>
    <col min="503" max="508" width="12.85546875" style="354" bestFit="1" customWidth="1"/>
    <col min="509" max="511" width="14.28515625" style="354" bestFit="1" customWidth="1"/>
    <col min="512" max="628" width="15.7109375" style="354" customWidth="1"/>
    <col min="629" max="746" width="65.5703125" style="354"/>
    <col min="747" max="747" width="37.7109375" style="354" customWidth="1"/>
    <col min="748" max="748" width="9.85546875" style="354" bestFit="1" customWidth="1"/>
    <col min="749" max="755" width="11.5703125" style="354" bestFit="1" customWidth="1"/>
    <col min="756" max="756" width="12.85546875" style="354" bestFit="1" customWidth="1"/>
    <col min="757" max="757" width="11.5703125" style="354" bestFit="1" customWidth="1"/>
    <col min="758" max="758" width="37.7109375" style="354" customWidth="1"/>
    <col min="759" max="764" width="12.85546875" style="354" bestFit="1" customWidth="1"/>
    <col min="765" max="767" width="14.28515625" style="354" bestFit="1" customWidth="1"/>
    <col min="768" max="884" width="15.7109375" style="354" customWidth="1"/>
    <col min="885" max="1002" width="65.5703125" style="354"/>
    <col min="1003" max="1003" width="37.7109375" style="354" customWidth="1"/>
    <col min="1004" max="1004" width="9.85546875" style="354" bestFit="1" customWidth="1"/>
    <col min="1005" max="1011" width="11.5703125" style="354" bestFit="1" customWidth="1"/>
    <col min="1012" max="1012" width="12.85546875" style="354" bestFit="1" customWidth="1"/>
    <col min="1013" max="1013" width="11.5703125" style="354" bestFit="1" customWidth="1"/>
    <col min="1014" max="1014" width="37.7109375" style="354" customWidth="1"/>
    <col min="1015" max="1020" width="12.85546875" style="354" bestFit="1" customWidth="1"/>
    <col min="1021" max="1023" width="14.28515625" style="354" bestFit="1" customWidth="1"/>
    <col min="1024" max="1140" width="15.7109375" style="354" customWidth="1"/>
    <col min="1141" max="1258" width="65.5703125" style="354"/>
    <col min="1259" max="1259" width="37.7109375" style="354" customWidth="1"/>
    <col min="1260" max="1260" width="9.85546875" style="354" bestFit="1" customWidth="1"/>
    <col min="1261" max="1267" width="11.5703125" style="354" bestFit="1" customWidth="1"/>
    <col min="1268" max="1268" width="12.85546875" style="354" bestFit="1" customWidth="1"/>
    <col min="1269" max="1269" width="11.5703125" style="354" bestFit="1" customWidth="1"/>
    <col min="1270" max="1270" width="37.7109375" style="354" customWidth="1"/>
    <col min="1271" max="1276" width="12.85546875" style="354" bestFit="1" customWidth="1"/>
    <col min="1277" max="1279" width="14.28515625" style="354" bestFit="1" customWidth="1"/>
    <col min="1280" max="1396" width="15.7109375" style="354" customWidth="1"/>
    <col min="1397" max="1514" width="65.5703125" style="354"/>
    <col min="1515" max="1515" width="37.7109375" style="354" customWidth="1"/>
    <col min="1516" max="1516" width="9.85546875" style="354" bestFit="1" customWidth="1"/>
    <col min="1517" max="1523" width="11.5703125" style="354" bestFit="1" customWidth="1"/>
    <col min="1524" max="1524" width="12.85546875" style="354" bestFit="1" customWidth="1"/>
    <col min="1525" max="1525" width="11.5703125" style="354" bestFit="1" customWidth="1"/>
    <col min="1526" max="1526" width="37.7109375" style="354" customWidth="1"/>
    <col min="1527" max="1532" width="12.85546875" style="354" bestFit="1" customWidth="1"/>
    <col min="1533" max="1535" width="14.28515625" style="354" bestFit="1" customWidth="1"/>
    <col min="1536" max="1652" width="15.7109375" style="354" customWidth="1"/>
    <col min="1653" max="1770" width="65.5703125" style="354"/>
    <col min="1771" max="1771" width="37.7109375" style="354" customWidth="1"/>
    <col min="1772" max="1772" width="9.85546875" style="354" bestFit="1" customWidth="1"/>
    <col min="1773" max="1779" width="11.5703125" style="354" bestFit="1" customWidth="1"/>
    <col min="1780" max="1780" width="12.85546875" style="354" bestFit="1" customWidth="1"/>
    <col min="1781" max="1781" width="11.5703125" style="354" bestFit="1" customWidth="1"/>
    <col min="1782" max="1782" width="37.7109375" style="354" customWidth="1"/>
    <col min="1783" max="1788" width="12.85546875" style="354" bestFit="1" customWidth="1"/>
    <col min="1789" max="1791" width="14.28515625" style="354" bestFit="1" customWidth="1"/>
    <col min="1792" max="1908" width="15.7109375" style="354" customWidth="1"/>
    <col min="1909" max="2026" width="65.5703125" style="354"/>
    <col min="2027" max="2027" width="37.7109375" style="354" customWidth="1"/>
    <col min="2028" max="2028" width="9.85546875" style="354" bestFit="1" customWidth="1"/>
    <col min="2029" max="2035" width="11.5703125" style="354" bestFit="1" customWidth="1"/>
    <col min="2036" max="2036" width="12.85546875" style="354" bestFit="1" customWidth="1"/>
    <col min="2037" max="2037" width="11.5703125" style="354" bestFit="1" customWidth="1"/>
    <col min="2038" max="2038" width="37.7109375" style="354" customWidth="1"/>
    <col min="2039" max="2044" width="12.85546875" style="354" bestFit="1" customWidth="1"/>
    <col min="2045" max="2047" width="14.28515625" style="354" bestFit="1" customWidth="1"/>
    <col min="2048" max="2164" width="15.7109375" style="354" customWidth="1"/>
    <col min="2165" max="2282" width="65.5703125" style="354"/>
    <col min="2283" max="2283" width="37.7109375" style="354" customWidth="1"/>
    <col min="2284" max="2284" width="9.85546875" style="354" bestFit="1" customWidth="1"/>
    <col min="2285" max="2291" width="11.5703125" style="354" bestFit="1" customWidth="1"/>
    <col min="2292" max="2292" width="12.85546875" style="354" bestFit="1" customWidth="1"/>
    <col min="2293" max="2293" width="11.5703125" style="354" bestFit="1" customWidth="1"/>
    <col min="2294" max="2294" width="37.7109375" style="354" customWidth="1"/>
    <col min="2295" max="2300" width="12.85546875" style="354" bestFit="1" customWidth="1"/>
    <col min="2301" max="2303" width="14.28515625" style="354" bestFit="1" customWidth="1"/>
    <col min="2304" max="2420" width="15.7109375" style="354" customWidth="1"/>
    <col min="2421" max="2538" width="65.5703125" style="354"/>
    <col min="2539" max="2539" width="37.7109375" style="354" customWidth="1"/>
    <col min="2540" max="2540" width="9.85546875" style="354" bestFit="1" customWidth="1"/>
    <col min="2541" max="2547" width="11.5703125" style="354" bestFit="1" customWidth="1"/>
    <col min="2548" max="2548" width="12.85546875" style="354" bestFit="1" customWidth="1"/>
    <col min="2549" max="2549" width="11.5703125" style="354" bestFit="1" customWidth="1"/>
    <col min="2550" max="2550" width="37.7109375" style="354" customWidth="1"/>
    <col min="2551" max="2556" width="12.85546875" style="354" bestFit="1" customWidth="1"/>
    <col min="2557" max="2559" width="14.28515625" style="354" bestFit="1" customWidth="1"/>
    <col min="2560" max="2676" width="15.7109375" style="354" customWidth="1"/>
    <col min="2677" max="2794" width="65.5703125" style="354"/>
    <col min="2795" max="2795" width="37.7109375" style="354" customWidth="1"/>
    <col min="2796" max="2796" width="9.85546875" style="354" bestFit="1" customWidth="1"/>
    <col min="2797" max="2803" width="11.5703125" style="354" bestFit="1" customWidth="1"/>
    <col min="2804" max="2804" width="12.85546875" style="354" bestFit="1" customWidth="1"/>
    <col min="2805" max="2805" width="11.5703125" style="354" bestFit="1" customWidth="1"/>
    <col min="2806" max="2806" width="37.7109375" style="354" customWidth="1"/>
    <col min="2807" max="2812" width="12.85546875" style="354" bestFit="1" customWidth="1"/>
    <col min="2813" max="2815" width="14.28515625" style="354" bestFit="1" customWidth="1"/>
    <col min="2816" max="2932" width="15.7109375" style="354" customWidth="1"/>
    <col min="2933" max="3050" width="65.5703125" style="354"/>
    <col min="3051" max="3051" width="37.7109375" style="354" customWidth="1"/>
    <col min="3052" max="3052" width="9.85546875" style="354" bestFit="1" customWidth="1"/>
    <col min="3053" max="3059" width="11.5703125" style="354" bestFit="1" customWidth="1"/>
    <col min="3060" max="3060" width="12.85546875" style="354" bestFit="1" customWidth="1"/>
    <col min="3061" max="3061" width="11.5703125" style="354" bestFit="1" customWidth="1"/>
    <col min="3062" max="3062" width="37.7109375" style="354" customWidth="1"/>
    <col min="3063" max="3068" width="12.85546875" style="354" bestFit="1" customWidth="1"/>
    <col min="3069" max="3071" width="14.28515625" style="354" bestFit="1" customWidth="1"/>
    <col min="3072" max="3188" width="15.7109375" style="354" customWidth="1"/>
    <col min="3189" max="3306" width="65.5703125" style="354"/>
    <col min="3307" max="3307" width="37.7109375" style="354" customWidth="1"/>
    <col min="3308" max="3308" width="9.85546875" style="354" bestFit="1" customWidth="1"/>
    <col min="3309" max="3315" width="11.5703125" style="354" bestFit="1" customWidth="1"/>
    <col min="3316" max="3316" width="12.85546875" style="354" bestFit="1" customWidth="1"/>
    <col min="3317" max="3317" width="11.5703125" style="354" bestFit="1" customWidth="1"/>
    <col min="3318" max="3318" width="37.7109375" style="354" customWidth="1"/>
    <col min="3319" max="3324" width="12.85546875" style="354" bestFit="1" customWidth="1"/>
    <col min="3325" max="3327" width="14.28515625" style="354" bestFit="1" customWidth="1"/>
    <col min="3328" max="3444" width="15.7109375" style="354" customWidth="1"/>
    <col min="3445" max="3562" width="65.5703125" style="354"/>
    <col min="3563" max="3563" width="37.7109375" style="354" customWidth="1"/>
    <col min="3564" max="3564" width="9.85546875" style="354" bestFit="1" customWidth="1"/>
    <col min="3565" max="3571" width="11.5703125" style="354" bestFit="1" customWidth="1"/>
    <col min="3572" max="3572" width="12.85546875" style="354" bestFit="1" customWidth="1"/>
    <col min="3573" max="3573" width="11.5703125" style="354" bestFit="1" customWidth="1"/>
    <col min="3574" max="3574" width="37.7109375" style="354" customWidth="1"/>
    <col min="3575" max="3580" width="12.85546875" style="354" bestFit="1" customWidth="1"/>
    <col min="3581" max="3583" width="14.28515625" style="354" bestFit="1" customWidth="1"/>
    <col min="3584" max="3700" width="15.7109375" style="354" customWidth="1"/>
    <col min="3701" max="3818" width="65.5703125" style="354"/>
    <col min="3819" max="3819" width="37.7109375" style="354" customWidth="1"/>
    <col min="3820" max="3820" width="9.85546875" style="354" bestFit="1" customWidth="1"/>
    <col min="3821" max="3827" width="11.5703125" style="354" bestFit="1" customWidth="1"/>
    <col min="3828" max="3828" width="12.85546875" style="354" bestFit="1" customWidth="1"/>
    <col min="3829" max="3829" width="11.5703125" style="354" bestFit="1" customWidth="1"/>
    <col min="3830" max="3830" width="37.7109375" style="354" customWidth="1"/>
    <col min="3831" max="3836" width="12.85546875" style="354" bestFit="1" customWidth="1"/>
    <col min="3837" max="3839" width="14.28515625" style="354" bestFit="1" customWidth="1"/>
    <col min="3840" max="3956" width="15.7109375" style="354" customWidth="1"/>
    <col min="3957" max="4074" width="65.5703125" style="354"/>
    <col min="4075" max="4075" width="37.7109375" style="354" customWidth="1"/>
    <col min="4076" max="4076" width="9.85546875" style="354" bestFit="1" customWidth="1"/>
    <col min="4077" max="4083" width="11.5703125" style="354" bestFit="1" customWidth="1"/>
    <col min="4084" max="4084" width="12.85546875" style="354" bestFit="1" customWidth="1"/>
    <col min="4085" max="4085" width="11.5703125" style="354" bestFit="1" customWidth="1"/>
    <col min="4086" max="4086" width="37.7109375" style="354" customWidth="1"/>
    <col min="4087" max="4092" width="12.85546875" style="354" bestFit="1" customWidth="1"/>
    <col min="4093" max="4095" width="14.28515625" style="354" bestFit="1" customWidth="1"/>
    <col min="4096" max="4212" width="15.7109375" style="354" customWidth="1"/>
    <col min="4213" max="4330" width="65.5703125" style="354"/>
    <col min="4331" max="4331" width="37.7109375" style="354" customWidth="1"/>
    <col min="4332" max="4332" width="9.85546875" style="354" bestFit="1" customWidth="1"/>
    <col min="4333" max="4339" width="11.5703125" style="354" bestFit="1" customWidth="1"/>
    <col min="4340" max="4340" width="12.85546875" style="354" bestFit="1" customWidth="1"/>
    <col min="4341" max="4341" width="11.5703125" style="354" bestFit="1" customWidth="1"/>
    <col min="4342" max="4342" width="37.7109375" style="354" customWidth="1"/>
    <col min="4343" max="4348" width="12.85546875" style="354" bestFit="1" customWidth="1"/>
    <col min="4349" max="4351" width="14.28515625" style="354" bestFit="1" customWidth="1"/>
    <col min="4352" max="4468" width="15.7109375" style="354" customWidth="1"/>
    <col min="4469" max="4586" width="65.5703125" style="354"/>
    <col min="4587" max="4587" width="37.7109375" style="354" customWidth="1"/>
    <col min="4588" max="4588" width="9.85546875" style="354" bestFit="1" customWidth="1"/>
    <col min="4589" max="4595" width="11.5703125" style="354" bestFit="1" customWidth="1"/>
    <col min="4596" max="4596" width="12.85546875" style="354" bestFit="1" customWidth="1"/>
    <col min="4597" max="4597" width="11.5703125" style="354" bestFit="1" customWidth="1"/>
    <col min="4598" max="4598" width="37.7109375" style="354" customWidth="1"/>
    <col min="4599" max="4604" width="12.85546875" style="354" bestFit="1" customWidth="1"/>
    <col min="4605" max="4607" width="14.28515625" style="354" bestFit="1" customWidth="1"/>
    <col min="4608" max="4724" width="15.7109375" style="354" customWidth="1"/>
    <col min="4725" max="4842" width="65.5703125" style="354"/>
    <col min="4843" max="4843" width="37.7109375" style="354" customWidth="1"/>
    <col min="4844" max="4844" width="9.85546875" style="354" bestFit="1" customWidth="1"/>
    <col min="4845" max="4851" width="11.5703125" style="354" bestFit="1" customWidth="1"/>
    <col min="4852" max="4852" width="12.85546875" style="354" bestFit="1" customWidth="1"/>
    <col min="4853" max="4853" width="11.5703125" style="354" bestFit="1" customWidth="1"/>
    <col min="4854" max="4854" width="37.7109375" style="354" customWidth="1"/>
    <col min="4855" max="4860" width="12.85546875" style="354" bestFit="1" customWidth="1"/>
    <col min="4861" max="4863" width="14.28515625" style="354" bestFit="1" customWidth="1"/>
    <col min="4864" max="4980" width="15.7109375" style="354" customWidth="1"/>
    <col min="4981" max="5098" width="65.5703125" style="354"/>
    <col min="5099" max="5099" width="37.7109375" style="354" customWidth="1"/>
    <col min="5100" max="5100" width="9.85546875" style="354" bestFit="1" customWidth="1"/>
    <col min="5101" max="5107" width="11.5703125" style="354" bestFit="1" customWidth="1"/>
    <col min="5108" max="5108" width="12.85546875" style="354" bestFit="1" customWidth="1"/>
    <col min="5109" max="5109" width="11.5703125" style="354" bestFit="1" customWidth="1"/>
    <col min="5110" max="5110" width="37.7109375" style="354" customWidth="1"/>
    <col min="5111" max="5116" width="12.85546875" style="354" bestFit="1" customWidth="1"/>
    <col min="5117" max="5119" width="14.28515625" style="354" bestFit="1" customWidth="1"/>
    <col min="5120" max="5236" width="15.7109375" style="354" customWidth="1"/>
    <col min="5237" max="5354" width="65.5703125" style="354"/>
    <col min="5355" max="5355" width="37.7109375" style="354" customWidth="1"/>
    <col min="5356" max="5356" width="9.85546875" style="354" bestFit="1" customWidth="1"/>
    <col min="5357" max="5363" width="11.5703125" style="354" bestFit="1" customWidth="1"/>
    <col min="5364" max="5364" width="12.85546875" style="354" bestFit="1" customWidth="1"/>
    <col min="5365" max="5365" width="11.5703125" style="354" bestFit="1" customWidth="1"/>
    <col min="5366" max="5366" width="37.7109375" style="354" customWidth="1"/>
    <col min="5367" max="5372" width="12.85546875" style="354" bestFit="1" customWidth="1"/>
    <col min="5373" max="5375" width="14.28515625" style="354" bestFit="1" customWidth="1"/>
    <col min="5376" max="5492" width="15.7109375" style="354" customWidth="1"/>
    <col min="5493" max="5610" width="65.5703125" style="354"/>
    <col min="5611" max="5611" width="37.7109375" style="354" customWidth="1"/>
    <col min="5612" max="5612" width="9.85546875" style="354" bestFit="1" customWidth="1"/>
    <col min="5613" max="5619" width="11.5703125" style="354" bestFit="1" customWidth="1"/>
    <col min="5620" max="5620" width="12.85546875" style="354" bestFit="1" customWidth="1"/>
    <col min="5621" max="5621" width="11.5703125" style="354" bestFit="1" customWidth="1"/>
    <col min="5622" max="5622" width="37.7109375" style="354" customWidth="1"/>
    <col min="5623" max="5628" width="12.85546875" style="354" bestFit="1" customWidth="1"/>
    <col min="5629" max="5631" width="14.28515625" style="354" bestFit="1" customWidth="1"/>
    <col min="5632" max="5748" width="15.7109375" style="354" customWidth="1"/>
    <col min="5749" max="5866" width="65.5703125" style="354"/>
    <col min="5867" max="5867" width="37.7109375" style="354" customWidth="1"/>
    <col min="5868" max="5868" width="9.85546875" style="354" bestFit="1" customWidth="1"/>
    <col min="5869" max="5875" width="11.5703125" style="354" bestFit="1" customWidth="1"/>
    <col min="5876" max="5876" width="12.85546875" style="354" bestFit="1" customWidth="1"/>
    <col min="5877" max="5877" width="11.5703125" style="354" bestFit="1" customWidth="1"/>
    <col min="5878" max="5878" width="37.7109375" style="354" customWidth="1"/>
    <col min="5879" max="5884" width="12.85546875" style="354" bestFit="1" customWidth="1"/>
    <col min="5885" max="5887" width="14.28515625" style="354" bestFit="1" customWidth="1"/>
    <col min="5888" max="6004" width="15.7109375" style="354" customWidth="1"/>
    <col min="6005" max="6122" width="65.5703125" style="354"/>
    <col min="6123" max="6123" width="37.7109375" style="354" customWidth="1"/>
    <col min="6124" max="6124" width="9.85546875" style="354" bestFit="1" customWidth="1"/>
    <col min="6125" max="6131" width="11.5703125" style="354" bestFit="1" customWidth="1"/>
    <col min="6132" max="6132" width="12.85546875" style="354" bestFit="1" customWidth="1"/>
    <col min="6133" max="6133" width="11.5703125" style="354" bestFit="1" customWidth="1"/>
    <col min="6134" max="6134" width="37.7109375" style="354" customWidth="1"/>
    <col min="6135" max="6140" width="12.85546875" style="354" bestFit="1" customWidth="1"/>
    <col min="6141" max="6143" width="14.28515625" style="354" bestFit="1" customWidth="1"/>
    <col min="6144" max="6260" width="15.7109375" style="354" customWidth="1"/>
    <col min="6261" max="6378" width="65.5703125" style="354"/>
    <col min="6379" max="6379" width="37.7109375" style="354" customWidth="1"/>
    <col min="6380" max="6380" width="9.85546875" style="354" bestFit="1" customWidth="1"/>
    <col min="6381" max="6387" width="11.5703125" style="354" bestFit="1" customWidth="1"/>
    <col min="6388" max="6388" width="12.85546875" style="354" bestFit="1" customWidth="1"/>
    <col min="6389" max="6389" width="11.5703125" style="354" bestFit="1" customWidth="1"/>
    <col min="6390" max="6390" width="37.7109375" style="354" customWidth="1"/>
    <col min="6391" max="6396" width="12.85546875" style="354" bestFit="1" customWidth="1"/>
    <col min="6397" max="6399" width="14.28515625" style="354" bestFit="1" customWidth="1"/>
    <col min="6400" max="6516" width="15.7109375" style="354" customWidth="1"/>
    <col min="6517" max="6634" width="65.5703125" style="354"/>
    <col min="6635" max="6635" width="37.7109375" style="354" customWidth="1"/>
    <col min="6636" max="6636" width="9.85546875" style="354" bestFit="1" customWidth="1"/>
    <col min="6637" max="6643" width="11.5703125" style="354" bestFit="1" customWidth="1"/>
    <col min="6644" max="6644" width="12.85546875" style="354" bestFit="1" customWidth="1"/>
    <col min="6645" max="6645" width="11.5703125" style="354" bestFit="1" customWidth="1"/>
    <col min="6646" max="6646" width="37.7109375" style="354" customWidth="1"/>
    <col min="6647" max="6652" width="12.85546875" style="354" bestFit="1" customWidth="1"/>
    <col min="6653" max="6655" width="14.28515625" style="354" bestFit="1" customWidth="1"/>
    <col min="6656" max="6772" width="15.7109375" style="354" customWidth="1"/>
    <col min="6773" max="6890" width="65.5703125" style="354"/>
    <col min="6891" max="6891" width="37.7109375" style="354" customWidth="1"/>
    <col min="6892" max="6892" width="9.85546875" style="354" bestFit="1" customWidth="1"/>
    <col min="6893" max="6899" width="11.5703125" style="354" bestFit="1" customWidth="1"/>
    <col min="6900" max="6900" width="12.85546875" style="354" bestFit="1" customWidth="1"/>
    <col min="6901" max="6901" width="11.5703125" style="354" bestFit="1" customWidth="1"/>
    <col min="6902" max="6902" width="37.7109375" style="354" customWidth="1"/>
    <col min="6903" max="6908" width="12.85546875" style="354" bestFit="1" customWidth="1"/>
    <col min="6909" max="6911" width="14.28515625" style="354" bestFit="1" customWidth="1"/>
    <col min="6912" max="7028" width="15.7109375" style="354" customWidth="1"/>
    <col min="7029" max="7146" width="65.5703125" style="354"/>
    <col min="7147" max="7147" width="37.7109375" style="354" customWidth="1"/>
    <col min="7148" max="7148" width="9.85546875" style="354" bestFit="1" customWidth="1"/>
    <col min="7149" max="7155" width="11.5703125" style="354" bestFit="1" customWidth="1"/>
    <col min="7156" max="7156" width="12.85546875" style="354" bestFit="1" customWidth="1"/>
    <col min="7157" max="7157" width="11.5703125" style="354" bestFit="1" customWidth="1"/>
    <col min="7158" max="7158" width="37.7109375" style="354" customWidth="1"/>
    <col min="7159" max="7164" width="12.85546875" style="354" bestFit="1" customWidth="1"/>
    <col min="7165" max="7167" width="14.28515625" style="354" bestFit="1" customWidth="1"/>
    <col min="7168" max="7284" width="15.7109375" style="354" customWidth="1"/>
    <col min="7285" max="7402" width="65.5703125" style="354"/>
    <col min="7403" max="7403" width="37.7109375" style="354" customWidth="1"/>
    <col min="7404" max="7404" width="9.85546875" style="354" bestFit="1" customWidth="1"/>
    <col min="7405" max="7411" width="11.5703125" style="354" bestFit="1" customWidth="1"/>
    <col min="7412" max="7412" width="12.85546875" style="354" bestFit="1" customWidth="1"/>
    <col min="7413" max="7413" width="11.5703125" style="354" bestFit="1" customWidth="1"/>
    <col min="7414" max="7414" width="37.7109375" style="354" customWidth="1"/>
    <col min="7415" max="7420" width="12.85546875" style="354" bestFit="1" customWidth="1"/>
    <col min="7421" max="7423" width="14.28515625" style="354" bestFit="1" customWidth="1"/>
    <col min="7424" max="7540" width="15.7109375" style="354" customWidth="1"/>
    <col min="7541" max="7658" width="65.5703125" style="354"/>
    <col min="7659" max="7659" width="37.7109375" style="354" customWidth="1"/>
    <col min="7660" max="7660" width="9.85546875" style="354" bestFit="1" customWidth="1"/>
    <col min="7661" max="7667" width="11.5703125" style="354" bestFit="1" customWidth="1"/>
    <col min="7668" max="7668" width="12.85546875" style="354" bestFit="1" customWidth="1"/>
    <col min="7669" max="7669" width="11.5703125" style="354" bestFit="1" customWidth="1"/>
    <col min="7670" max="7670" width="37.7109375" style="354" customWidth="1"/>
    <col min="7671" max="7676" width="12.85546875" style="354" bestFit="1" customWidth="1"/>
    <col min="7677" max="7679" width="14.28515625" style="354" bestFit="1" customWidth="1"/>
    <col min="7680" max="7796" width="15.7109375" style="354" customWidth="1"/>
    <col min="7797" max="7914" width="65.5703125" style="354"/>
    <col min="7915" max="7915" width="37.7109375" style="354" customWidth="1"/>
    <col min="7916" max="7916" width="9.85546875" style="354" bestFit="1" customWidth="1"/>
    <col min="7917" max="7923" width="11.5703125" style="354" bestFit="1" customWidth="1"/>
    <col min="7924" max="7924" width="12.85546875" style="354" bestFit="1" customWidth="1"/>
    <col min="7925" max="7925" width="11.5703125" style="354" bestFit="1" customWidth="1"/>
    <col min="7926" max="7926" width="37.7109375" style="354" customWidth="1"/>
    <col min="7927" max="7932" width="12.85546875" style="354" bestFit="1" customWidth="1"/>
    <col min="7933" max="7935" width="14.28515625" style="354" bestFit="1" customWidth="1"/>
    <col min="7936" max="8052" width="15.7109375" style="354" customWidth="1"/>
    <col min="8053" max="8170" width="65.5703125" style="354"/>
    <col min="8171" max="8171" width="37.7109375" style="354" customWidth="1"/>
    <col min="8172" max="8172" width="9.85546875" style="354" bestFit="1" customWidth="1"/>
    <col min="8173" max="8179" width="11.5703125" style="354" bestFit="1" customWidth="1"/>
    <col min="8180" max="8180" width="12.85546875" style="354" bestFit="1" customWidth="1"/>
    <col min="8181" max="8181" width="11.5703125" style="354" bestFit="1" customWidth="1"/>
    <col min="8182" max="8182" width="37.7109375" style="354" customWidth="1"/>
    <col min="8183" max="8188" width="12.85546875" style="354" bestFit="1" customWidth="1"/>
    <col min="8189" max="8191" width="14.28515625" style="354" bestFit="1" customWidth="1"/>
    <col min="8192" max="8308" width="15.7109375" style="354" customWidth="1"/>
    <col min="8309" max="8426" width="65.5703125" style="354"/>
    <col min="8427" max="8427" width="37.7109375" style="354" customWidth="1"/>
    <col min="8428" max="8428" width="9.85546875" style="354" bestFit="1" customWidth="1"/>
    <col min="8429" max="8435" width="11.5703125" style="354" bestFit="1" customWidth="1"/>
    <col min="8436" max="8436" width="12.85546875" style="354" bestFit="1" customWidth="1"/>
    <col min="8437" max="8437" width="11.5703125" style="354" bestFit="1" customWidth="1"/>
    <col min="8438" max="8438" width="37.7109375" style="354" customWidth="1"/>
    <col min="8439" max="8444" width="12.85546875" style="354" bestFit="1" customWidth="1"/>
    <col min="8445" max="8447" width="14.28515625" style="354" bestFit="1" customWidth="1"/>
    <col min="8448" max="8564" width="15.7109375" style="354" customWidth="1"/>
    <col min="8565" max="8682" width="65.5703125" style="354"/>
    <col min="8683" max="8683" width="37.7109375" style="354" customWidth="1"/>
    <col min="8684" max="8684" width="9.85546875" style="354" bestFit="1" customWidth="1"/>
    <col min="8685" max="8691" width="11.5703125" style="354" bestFit="1" customWidth="1"/>
    <col min="8692" max="8692" width="12.85546875" style="354" bestFit="1" customWidth="1"/>
    <col min="8693" max="8693" width="11.5703125" style="354" bestFit="1" customWidth="1"/>
    <col min="8694" max="8694" width="37.7109375" style="354" customWidth="1"/>
    <col min="8695" max="8700" width="12.85546875" style="354" bestFit="1" customWidth="1"/>
    <col min="8701" max="8703" width="14.28515625" style="354" bestFit="1" customWidth="1"/>
    <col min="8704" max="8820" width="15.7109375" style="354" customWidth="1"/>
    <col min="8821" max="8938" width="65.5703125" style="354"/>
    <col min="8939" max="8939" width="37.7109375" style="354" customWidth="1"/>
    <col min="8940" max="8940" width="9.85546875" style="354" bestFit="1" customWidth="1"/>
    <col min="8941" max="8947" width="11.5703125" style="354" bestFit="1" customWidth="1"/>
    <col min="8948" max="8948" width="12.85546875" style="354" bestFit="1" customWidth="1"/>
    <col min="8949" max="8949" width="11.5703125" style="354" bestFit="1" customWidth="1"/>
    <col min="8950" max="8950" width="37.7109375" style="354" customWidth="1"/>
    <col min="8951" max="8956" width="12.85546875" style="354" bestFit="1" customWidth="1"/>
    <col min="8957" max="8959" width="14.28515625" style="354" bestFit="1" customWidth="1"/>
    <col min="8960" max="9076" width="15.7109375" style="354" customWidth="1"/>
    <col min="9077" max="9194" width="65.5703125" style="354"/>
    <col min="9195" max="9195" width="37.7109375" style="354" customWidth="1"/>
    <col min="9196" max="9196" width="9.85546875" style="354" bestFit="1" customWidth="1"/>
    <col min="9197" max="9203" width="11.5703125" style="354" bestFit="1" customWidth="1"/>
    <col min="9204" max="9204" width="12.85546875" style="354" bestFit="1" customWidth="1"/>
    <col min="9205" max="9205" width="11.5703125" style="354" bestFit="1" customWidth="1"/>
    <col min="9206" max="9206" width="37.7109375" style="354" customWidth="1"/>
    <col min="9207" max="9212" width="12.85546875" style="354" bestFit="1" customWidth="1"/>
    <col min="9213" max="9215" width="14.28515625" style="354" bestFit="1" customWidth="1"/>
    <col min="9216" max="9332" width="15.7109375" style="354" customWidth="1"/>
    <col min="9333" max="9450" width="65.5703125" style="354"/>
    <col min="9451" max="9451" width="37.7109375" style="354" customWidth="1"/>
    <col min="9452" max="9452" width="9.85546875" style="354" bestFit="1" customWidth="1"/>
    <col min="9453" max="9459" width="11.5703125" style="354" bestFit="1" customWidth="1"/>
    <col min="9460" max="9460" width="12.85546875" style="354" bestFit="1" customWidth="1"/>
    <col min="9461" max="9461" width="11.5703125" style="354" bestFit="1" customWidth="1"/>
    <col min="9462" max="9462" width="37.7109375" style="354" customWidth="1"/>
    <col min="9463" max="9468" width="12.85546875" style="354" bestFit="1" customWidth="1"/>
    <col min="9469" max="9471" width="14.28515625" style="354" bestFit="1" customWidth="1"/>
    <col min="9472" max="9588" width="15.7109375" style="354" customWidth="1"/>
    <col min="9589" max="9706" width="65.5703125" style="354"/>
    <col min="9707" max="9707" width="37.7109375" style="354" customWidth="1"/>
    <col min="9708" max="9708" width="9.85546875" style="354" bestFit="1" customWidth="1"/>
    <col min="9709" max="9715" width="11.5703125" style="354" bestFit="1" customWidth="1"/>
    <col min="9716" max="9716" width="12.85546875" style="354" bestFit="1" customWidth="1"/>
    <col min="9717" max="9717" width="11.5703125" style="354" bestFit="1" customWidth="1"/>
    <col min="9718" max="9718" width="37.7109375" style="354" customWidth="1"/>
    <col min="9719" max="9724" width="12.85546875" style="354" bestFit="1" customWidth="1"/>
    <col min="9725" max="9727" width="14.28515625" style="354" bestFit="1" customWidth="1"/>
    <col min="9728" max="9844" width="15.7109375" style="354" customWidth="1"/>
    <col min="9845" max="9962" width="65.5703125" style="354"/>
    <col min="9963" max="9963" width="37.7109375" style="354" customWidth="1"/>
    <col min="9964" max="9964" width="9.85546875" style="354" bestFit="1" customWidth="1"/>
    <col min="9965" max="9971" width="11.5703125" style="354" bestFit="1" customWidth="1"/>
    <col min="9972" max="9972" width="12.85546875" style="354" bestFit="1" customWidth="1"/>
    <col min="9973" max="9973" width="11.5703125" style="354" bestFit="1" customWidth="1"/>
    <col min="9974" max="9974" width="37.7109375" style="354" customWidth="1"/>
    <col min="9975" max="9980" width="12.85546875" style="354" bestFit="1" customWidth="1"/>
    <col min="9981" max="9983" width="14.28515625" style="354" bestFit="1" customWidth="1"/>
    <col min="9984" max="10100" width="15.7109375" style="354" customWidth="1"/>
    <col min="10101" max="10218" width="65.5703125" style="354"/>
    <col min="10219" max="10219" width="37.7109375" style="354" customWidth="1"/>
    <col min="10220" max="10220" width="9.85546875" style="354" bestFit="1" customWidth="1"/>
    <col min="10221" max="10227" width="11.5703125" style="354" bestFit="1" customWidth="1"/>
    <col min="10228" max="10228" width="12.85546875" style="354" bestFit="1" customWidth="1"/>
    <col min="10229" max="10229" width="11.5703125" style="354" bestFit="1" customWidth="1"/>
    <col min="10230" max="10230" width="37.7109375" style="354" customWidth="1"/>
    <col min="10231" max="10236" width="12.85546875" style="354" bestFit="1" customWidth="1"/>
    <col min="10237" max="10239" width="14.28515625" style="354" bestFit="1" customWidth="1"/>
    <col min="10240" max="10356" width="15.7109375" style="354" customWidth="1"/>
    <col min="10357" max="10474" width="65.5703125" style="354"/>
    <col min="10475" max="10475" width="37.7109375" style="354" customWidth="1"/>
    <col min="10476" max="10476" width="9.85546875" style="354" bestFit="1" customWidth="1"/>
    <col min="10477" max="10483" width="11.5703125" style="354" bestFit="1" customWidth="1"/>
    <col min="10484" max="10484" width="12.85546875" style="354" bestFit="1" customWidth="1"/>
    <col min="10485" max="10485" width="11.5703125" style="354" bestFit="1" customWidth="1"/>
    <col min="10486" max="10486" width="37.7109375" style="354" customWidth="1"/>
    <col min="10487" max="10492" width="12.85546875" style="354" bestFit="1" customWidth="1"/>
    <col min="10493" max="10495" width="14.28515625" style="354" bestFit="1" customWidth="1"/>
    <col min="10496" max="10612" width="15.7109375" style="354" customWidth="1"/>
    <col min="10613" max="10730" width="65.5703125" style="354"/>
    <col min="10731" max="10731" width="37.7109375" style="354" customWidth="1"/>
    <col min="10732" max="10732" width="9.85546875" style="354" bestFit="1" customWidth="1"/>
    <col min="10733" max="10739" width="11.5703125" style="354" bestFit="1" customWidth="1"/>
    <col min="10740" max="10740" width="12.85546875" style="354" bestFit="1" customWidth="1"/>
    <col min="10741" max="10741" width="11.5703125" style="354" bestFit="1" customWidth="1"/>
    <col min="10742" max="10742" width="37.7109375" style="354" customWidth="1"/>
    <col min="10743" max="10748" width="12.85546875" style="354" bestFit="1" customWidth="1"/>
    <col min="10749" max="10751" width="14.28515625" style="354" bestFit="1" customWidth="1"/>
    <col min="10752" max="10868" width="15.7109375" style="354" customWidth="1"/>
    <col min="10869" max="10986" width="65.5703125" style="354"/>
    <col min="10987" max="10987" width="37.7109375" style="354" customWidth="1"/>
    <col min="10988" max="10988" width="9.85546875" style="354" bestFit="1" customWidth="1"/>
    <col min="10989" max="10995" width="11.5703125" style="354" bestFit="1" customWidth="1"/>
    <col min="10996" max="10996" width="12.85546875" style="354" bestFit="1" customWidth="1"/>
    <col min="10997" max="10997" width="11.5703125" style="354" bestFit="1" customWidth="1"/>
    <col min="10998" max="10998" width="37.7109375" style="354" customWidth="1"/>
    <col min="10999" max="11004" width="12.85546875" style="354" bestFit="1" customWidth="1"/>
    <col min="11005" max="11007" width="14.28515625" style="354" bestFit="1" customWidth="1"/>
    <col min="11008" max="11124" width="15.7109375" style="354" customWidth="1"/>
    <col min="11125" max="11242" width="65.5703125" style="354"/>
    <col min="11243" max="11243" width="37.7109375" style="354" customWidth="1"/>
    <col min="11244" max="11244" width="9.85546875" style="354" bestFit="1" customWidth="1"/>
    <col min="11245" max="11251" width="11.5703125" style="354" bestFit="1" customWidth="1"/>
    <col min="11252" max="11252" width="12.85546875" style="354" bestFit="1" customWidth="1"/>
    <col min="11253" max="11253" width="11.5703125" style="354" bestFit="1" customWidth="1"/>
    <col min="11254" max="11254" width="37.7109375" style="354" customWidth="1"/>
    <col min="11255" max="11260" width="12.85546875" style="354" bestFit="1" customWidth="1"/>
    <col min="11261" max="11263" width="14.28515625" style="354" bestFit="1" customWidth="1"/>
    <col min="11264" max="11380" width="15.7109375" style="354" customWidth="1"/>
    <col min="11381" max="11498" width="65.5703125" style="354"/>
    <col min="11499" max="11499" width="37.7109375" style="354" customWidth="1"/>
    <col min="11500" max="11500" width="9.85546875" style="354" bestFit="1" customWidth="1"/>
    <col min="11501" max="11507" width="11.5703125" style="354" bestFit="1" customWidth="1"/>
    <col min="11508" max="11508" width="12.85546875" style="354" bestFit="1" customWidth="1"/>
    <col min="11509" max="11509" width="11.5703125" style="354" bestFit="1" customWidth="1"/>
    <col min="11510" max="11510" width="37.7109375" style="354" customWidth="1"/>
    <col min="11511" max="11516" width="12.85546875" style="354" bestFit="1" customWidth="1"/>
    <col min="11517" max="11519" width="14.28515625" style="354" bestFit="1" customWidth="1"/>
    <col min="11520" max="11636" width="15.7109375" style="354" customWidth="1"/>
    <col min="11637" max="11754" width="65.5703125" style="354"/>
    <col min="11755" max="11755" width="37.7109375" style="354" customWidth="1"/>
    <col min="11756" max="11756" width="9.85546875" style="354" bestFit="1" customWidth="1"/>
    <col min="11757" max="11763" width="11.5703125" style="354" bestFit="1" customWidth="1"/>
    <col min="11764" max="11764" width="12.85546875" style="354" bestFit="1" customWidth="1"/>
    <col min="11765" max="11765" width="11.5703125" style="354" bestFit="1" customWidth="1"/>
    <col min="11766" max="11766" width="37.7109375" style="354" customWidth="1"/>
    <col min="11767" max="11772" width="12.85546875" style="354" bestFit="1" customWidth="1"/>
    <col min="11773" max="11775" width="14.28515625" style="354" bestFit="1" customWidth="1"/>
    <col min="11776" max="11892" width="15.7109375" style="354" customWidth="1"/>
    <col min="11893" max="12010" width="65.5703125" style="354"/>
    <col min="12011" max="12011" width="37.7109375" style="354" customWidth="1"/>
    <col min="12012" max="12012" width="9.85546875" style="354" bestFit="1" customWidth="1"/>
    <col min="12013" max="12019" width="11.5703125" style="354" bestFit="1" customWidth="1"/>
    <col min="12020" max="12020" width="12.85546875" style="354" bestFit="1" customWidth="1"/>
    <col min="12021" max="12021" width="11.5703125" style="354" bestFit="1" customWidth="1"/>
    <col min="12022" max="12022" width="37.7109375" style="354" customWidth="1"/>
    <col min="12023" max="12028" width="12.85546875" style="354" bestFit="1" customWidth="1"/>
    <col min="12029" max="12031" width="14.28515625" style="354" bestFit="1" customWidth="1"/>
    <col min="12032" max="12148" width="15.7109375" style="354" customWidth="1"/>
    <col min="12149" max="12266" width="65.5703125" style="354"/>
    <col min="12267" max="12267" width="37.7109375" style="354" customWidth="1"/>
    <col min="12268" max="12268" width="9.85546875" style="354" bestFit="1" customWidth="1"/>
    <col min="12269" max="12275" width="11.5703125" style="354" bestFit="1" customWidth="1"/>
    <col min="12276" max="12276" width="12.85546875" style="354" bestFit="1" customWidth="1"/>
    <col min="12277" max="12277" width="11.5703125" style="354" bestFit="1" customWidth="1"/>
    <col min="12278" max="12278" width="37.7109375" style="354" customWidth="1"/>
    <col min="12279" max="12284" width="12.85546875" style="354" bestFit="1" customWidth="1"/>
    <col min="12285" max="12287" width="14.28515625" style="354" bestFit="1" customWidth="1"/>
    <col min="12288" max="12404" width="15.7109375" style="354" customWidth="1"/>
    <col min="12405" max="12522" width="65.5703125" style="354"/>
    <col min="12523" max="12523" width="37.7109375" style="354" customWidth="1"/>
    <col min="12524" max="12524" width="9.85546875" style="354" bestFit="1" customWidth="1"/>
    <col min="12525" max="12531" width="11.5703125" style="354" bestFit="1" customWidth="1"/>
    <col min="12532" max="12532" width="12.85546875" style="354" bestFit="1" customWidth="1"/>
    <col min="12533" max="12533" width="11.5703125" style="354" bestFit="1" customWidth="1"/>
    <col min="12534" max="12534" width="37.7109375" style="354" customWidth="1"/>
    <col min="12535" max="12540" width="12.85546875" style="354" bestFit="1" customWidth="1"/>
    <col min="12541" max="12543" width="14.28515625" style="354" bestFit="1" customWidth="1"/>
    <col min="12544" max="12660" width="15.7109375" style="354" customWidth="1"/>
    <col min="12661" max="12778" width="65.5703125" style="354"/>
    <col min="12779" max="12779" width="37.7109375" style="354" customWidth="1"/>
    <col min="12780" max="12780" width="9.85546875" style="354" bestFit="1" customWidth="1"/>
    <col min="12781" max="12787" width="11.5703125" style="354" bestFit="1" customWidth="1"/>
    <col min="12788" max="12788" width="12.85546875" style="354" bestFit="1" customWidth="1"/>
    <col min="12789" max="12789" width="11.5703125" style="354" bestFit="1" customWidth="1"/>
    <col min="12790" max="12790" width="37.7109375" style="354" customWidth="1"/>
    <col min="12791" max="12796" width="12.85546875" style="354" bestFit="1" customWidth="1"/>
    <col min="12797" max="12799" width="14.28515625" style="354" bestFit="1" customWidth="1"/>
    <col min="12800" max="12916" width="15.7109375" style="354" customWidth="1"/>
    <col min="12917" max="13034" width="65.5703125" style="354"/>
    <col min="13035" max="13035" width="37.7109375" style="354" customWidth="1"/>
    <col min="13036" max="13036" width="9.85546875" style="354" bestFit="1" customWidth="1"/>
    <col min="13037" max="13043" width="11.5703125" style="354" bestFit="1" customWidth="1"/>
    <col min="13044" max="13044" width="12.85546875" style="354" bestFit="1" customWidth="1"/>
    <col min="13045" max="13045" width="11.5703125" style="354" bestFit="1" customWidth="1"/>
    <col min="13046" max="13046" width="37.7109375" style="354" customWidth="1"/>
    <col min="13047" max="13052" width="12.85546875" style="354" bestFit="1" customWidth="1"/>
    <col min="13053" max="13055" width="14.28515625" style="354" bestFit="1" customWidth="1"/>
    <col min="13056" max="13172" width="15.7109375" style="354" customWidth="1"/>
    <col min="13173" max="13290" width="65.5703125" style="354"/>
    <col min="13291" max="13291" width="37.7109375" style="354" customWidth="1"/>
    <col min="13292" max="13292" width="9.85546875" style="354" bestFit="1" customWidth="1"/>
    <col min="13293" max="13299" width="11.5703125" style="354" bestFit="1" customWidth="1"/>
    <col min="13300" max="13300" width="12.85546875" style="354" bestFit="1" customWidth="1"/>
    <col min="13301" max="13301" width="11.5703125" style="354" bestFit="1" customWidth="1"/>
    <col min="13302" max="13302" width="37.7109375" style="354" customWidth="1"/>
    <col min="13303" max="13308" width="12.85546875" style="354" bestFit="1" customWidth="1"/>
    <col min="13309" max="13311" width="14.28515625" style="354" bestFit="1" customWidth="1"/>
    <col min="13312" max="13428" width="15.7109375" style="354" customWidth="1"/>
    <col min="13429" max="13546" width="65.5703125" style="354"/>
    <col min="13547" max="13547" width="37.7109375" style="354" customWidth="1"/>
    <col min="13548" max="13548" width="9.85546875" style="354" bestFit="1" customWidth="1"/>
    <col min="13549" max="13555" width="11.5703125" style="354" bestFit="1" customWidth="1"/>
    <col min="13556" max="13556" width="12.85546875" style="354" bestFit="1" customWidth="1"/>
    <col min="13557" max="13557" width="11.5703125" style="354" bestFit="1" customWidth="1"/>
    <col min="13558" max="13558" width="37.7109375" style="354" customWidth="1"/>
    <col min="13559" max="13564" width="12.85546875" style="354" bestFit="1" customWidth="1"/>
    <col min="13565" max="13567" width="14.28515625" style="354" bestFit="1" customWidth="1"/>
    <col min="13568" max="13684" width="15.7109375" style="354" customWidth="1"/>
    <col min="13685" max="13802" width="65.5703125" style="354"/>
    <col min="13803" max="13803" width="37.7109375" style="354" customWidth="1"/>
    <col min="13804" max="13804" width="9.85546875" style="354" bestFit="1" customWidth="1"/>
    <col min="13805" max="13811" width="11.5703125" style="354" bestFit="1" customWidth="1"/>
    <col min="13812" max="13812" width="12.85546875" style="354" bestFit="1" customWidth="1"/>
    <col min="13813" max="13813" width="11.5703125" style="354" bestFit="1" customWidth="1"/>
    <col min="13814" max="13814" width="37.7109375" style="354" customWidth="1"/>
    <col min="13815" max="13820" width="12.85546875" style="354" bestFit="1" customWidth="1"/>
    <col min="13821" max="13823" width="14.28515625" style="354" bestFit="1" customWidth="1"/>
    <col min="13824" max="13940" width="15.7109375" style="354" customWidth="1"/>
    <col min="13941" max="14058" width="65.5703125" style="354"/>
    <col min="14059" max="14059" width="37.7109375" style="354" customWidth="1"/>
    <col min="14060" max="14060" width="9.85546875" style="354" bestFit="1" customWidth="1"/>
    <col min="14061" max="14067" width="11.5703125" style="354" bestFit="1" customWidth="1"/>
    <col min="14068" max="14068" width="12.85546875" style="354" bestFit="1" customWidth="1"/>
    <col min="14069" max="14069" width="11.5703125" style="354" bestFit="1" customWidth="1"/>
    <col min="14070" max="14070" width="37.7109375" style="354" customWidth="1"/>
    <col min="14071" max="14076" width="12.85546875" style="354" bestFit="1" customWidth="1"/>
    <col min="14077" max="14079" width="14.28515625" style="354" bestFit="1" customWidth="1"/>
    <col min="14080" max="14196" width="15.7109375" style="354" customWidth="1"/>
    <col min="14197" max="14314" width="65.5703125" style="354"/>
    <col min="14315" max="14315" width="37.7109375" style="354" customWidth="1"/>
    <col min="14316" max="14316" width="9.85546875" style="354" bestFit="1" customWidth="1"/>
    <col min="14317" max="14323" width="11.5703125" style="354" bestFit="1" customWidth="1"/>
    <col min="14324" max="14324" width="12.85546875" style="354" bestFit="1" customWidth="1"/>
    <col min="14325" max="14325" width="11.5703125" style="354" bestFit="1" customWidth="1"/>
    <col min="14326" max="14326" width="37.7109375" style="354" customWidth="1"/>
    <col min="14327" max="14332" width="12.85546875" style="354" bestFit="1" customWidth="1"/>
    <col min="14333" max="14335" width="14.28515625" style="354" bestFit="1" customWidth="1"/>
    <col min="14336" max="14452" width="15.7109375" style="354" customWidth="1"/>
    <col min="14453" max="14570" width="65.5703125" style="354"/>
    <col min="14571" max="14571" width="37.7109375" style="354" customWidth="1"/>
    <col min="14572" max="14572" width="9.85546875" style="354" bestFit="1" customWidth="1"/>
    <col min="14573" max="14579" width="11.5703125" style="354" bestFit="1" customWidth="1"/>
    <col min="14580" max="14580" width="12.85546875" style="354" bestFit="1" customWidth="1"/>
    <col min="14581" max="14581" width="11.5703125" style="354" bestFit="1" customWidth="1"/>
    <col min="14582" max="14582" width="37.7109375" style="354" customWidth="1"/>
    <col min="14583" max="14588" width="12.85546875" style="354" bestFit="1" customWidth="1"/>
    <col min="14589" max="14591" width="14.28515625" style="354" bestFit="1" customWidth="1"/>
    <col min="14592" max="14708" width="15.7109375" style="354" customWidth="1"/>
    <col min="14709" max="14826" width="65.5703125" style="354"/>
    <col min="14827" max="14827" width="37.7109375" style="354" customWidth="1"/>
    <col min="14828" max="14828" width="9.85546875" style="354" bestFit="1" customWidth="1"/>
    <col min="14829" max="14835" width="11.5703125" style="354" bestFit="1" customWidth="1"/>
    <col min="14836" max="14836" width="12.85546875" style="354" bestFit="1" customWidth="1"/>
    <col min="14837" max="14837" width="11.5703125" style="354" bestFit="1" customWidth="1"/>
    <col min="14838" max="14838" width="37.7109375" style="354" customWidth="1"/>
    <col min="14839" max="14844" width="12.85546875" style="354" bestFit="1" customWidth="1"/>
    <col min="14845" max="14847" width="14.28515625" style="354" bestFit="1" customWidth="1"/>
    <col min="14848" max="14964" width="15.7109375" style="354" customWidth="1"/>
    <col min="14965" max="15082" width="65.5703125" style="354"/>
    <col min="15083" max="15083" width="37.7109375" style="354" customWidth="1"/>
    <col min="15084" max="15084" width="9.85546875" style="354" bestFit="1" customWidth="1"/>
    <col min="15085" max="15091" width="11.5703125" style="354" bestFit="1" customWidth="1"/>
    <col min="15092" max="15092" width="12.85546875" style="354" bestFit="1" customWidth="1"/>
    <col min="15093" max="15093" width="11.5703125" style="354" bestFit="1" customWidth="1"/>
    <col min="15094" max="15094" width="37.7109375" style="354" customWidth="1"/>
    <col min="15095" max="15100" width="12.85546875" style="354" bestFit="1" customWidth="1"/>
    <col min="15101" max="15103" width="14.28515625" style="354" bestFit="1" customWidth="1"/>
    <col min="15104" max="15220" width="15.7109375" style="354" customWidth="1"/>
    <col min="15221" max="15338" width="65.5703125" style="354"/>
    <col min="15339" max="15339" width="37.7109375" style="354" customWidth="1"/>
    <col min="15340" max="15340" width="9.85546875" style="354" bestFit="1" customWidth="1"/>
    <col min="15341" max="15347" width="11.5703125" style="354" bestFit="1" customWidth="1"/>
    <col min="15348" max="15348" width="12.85546875" style="354" bestFit="1" customWidth="1"/>
    <col min="15349" max="15349" width="11.5703125" style="354" bestFit="1" customWidth="1"/>
    <col min="15350" max="15350" width="37.7109375" style="354" customWidth="1"/>
    <col min="15351" max="15356" width="12.85546875" style="354" bestFit="1" customWidth="1"/>
    <col min="15357" max="15359" width="14.28515625" style="354" bestFit="1" customWidth="1"/>
    <col min="15360" max="15476" width="15.7109375" style="354" customWidth="1"/>
    <col min="15477" max="15594" width="65.5703125" style="354"/>
    <col min="15595" max="15595" width="37.7109375" style="354" customWidth="1"/>
    <col min="15596" max="15596" width="9.85546875" style="354" bestFit="1" customWidth="1"/>
    <col min="15597" max="15603" width="11.5703125" style="354" bestFit="1" customWidth="1"/>
    <col min="15604" max="15604" width="12.85546875" style="354" bestFit="1" customWidth="1"/>
    <col min="15605" max="15605" width="11.5703125" style="354" bestFit="1" customWidth="1"/>
    <col min="15606" max="15606" width="37.7109375" style="354" customWidth="1"/>
    <col min="15607" max="15612" width="12.85546875" style="354" bestFit="1" customWidth="1"/>
    <col min="15613" max="15615" width="14.28515625" style="354" bestFit="1" customWidth="1"/>
    <col min="15616" max="15732" width="15.7109375" style="354" customWidth="1"/>
    <col min="15733" max="15850" width="65.5703125" style="354"/>
    <col min="15851" max="15851" width="37.7109375" style="354" customWidth="1"/>
    <col min="15852" max="15852" width="9.85546875" style="354" bestFit="1" customWidth="1"/>
    <col min="15853" max="15859" width="11.5703125" style="354" bestFit="1" customWidth="1"/>
    <col min="15860" max="15860" width="12.85546875" style="354" bestFit="1" customWidth="1"/>
    <col min="15861" max="15861" width="11.5703125" style="354" bestFit="1" customWidth="1"/>
    <col min="15862" max="15862" width="37.7109375" style="354" customWidth="1"/>
    <col min="15863" max="15868" width="12.85546875" style="354" bestFit="1" customWidth="1"/>
    <col min="15869" max="15871" width="14.28515625" style="354" bestFit="1" customWidth="1"/>
    <col min="15872" max="15988" width="15.7109375" style="354" customWidth="1"/>
    <col min="15989" max="16106" width="65.5703125" style="354"/>
    <col min="16107" max="16107" width="37.7109375" style="354" customWidth="1"/>
    <col min="16108" max="16108" width="9.85546875" style="354" bestFit="1" customWidth="1"/>
    <col min="16109" max="16115" width="11.5703125" style="354" bestFit="1" customWidth="1"/>
    <col min="16116" max="16116" width="12.85546875" style="354" bestFit="1" customWidth="1"/>
    <col min="16117" max="16117" width="11.5703125" style="354" bestFit="1" customWidth="1"/>
    <col min="16118" max="16118" width="37.7109375" style="354" customWidth="1"/>
    <col min="16119" max="16124" width="12.85546875" style="354" bestFit="1" customWidth="1"/>
    <col min="16125" max="16127" width="14.28515625" style="354" bestFit="1" customWidth="1"/>
    <col min="16128" max="16244" width="15.7109375" style="354" customWidth="1"/>
    <col min="16245" max="16384" width="65.5703125" style="354"/>
  </cols>
  <sheetData>
    <row r="1" spans="1:22" ht="17.100000000000001" customHeight="1" thickBot="1">
      <c r="A1" s="657" t="s">
        <v>878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</row>
    <row r="2" spans="1:22" s="295" customFormat="1" ht="25.5" customHeight="1" thickBot="1">
      <c r="A2" s="618" t="s">
        <v>560</v>
      </c>
      <c r="B2" s="619" t="s">
        <v>678</v>
      </c>
      <c r="C2" s="619" t="s">
        <v>679</v>
      </c>
      <c r="D2" s="619" t="s">
        <v>680</v>
      </c>
      <c r="E2" s="619" t="s">
        <v>681</v>
      </c>
      <c r="F2" s="619">
        <v>1996</v>
      </c>
      <c r="G2" s="619" t="s">
        <v>682</v>
      </c>
      <c r="H2" s="658">
        <v>1998</v>
      </c>
      <c r="I2" s="658">
        <v>1999</v>
      </c>
      <c r="J2" s="658">
        <v>2000</v>
      </c>
      <c r="K2" s="658">
        <v>2001</v>
      </c>
      <c r="L2" s="658">
        <v>2002</v>
      </c>
      <c r="M2" s="658">
        <v>2003</v>
      </c>
      <c r="N2" s="658">
        <v>2004</v>
      </c>
      <c r="O2" s="658">
        <v>2005</v>
      </c>
      <c r="P2" s="658">
        <v>2006</v>
      </c>
      <c r="Q2" s="658">
        <v>2007</v>
      </c>
      <c r="R2" s="658">
        <v>2008</v>
      </c>
      <c r="S2" s="658">
        <v>2009</v>
      </c>
      <c r="T2" s="658">
        <v>2010</v>
      </c>
      <c r="U2" s="827" t="s">
        <v>955</v>
      </c>
      <c r="V2" s="827" t="s">
        <v>1025</v>
      </c>
    </row>
    <row r="3" spans="1:22" ht="15" customHeight="1">
      <c r="A3" s="654" t="s">
        <v>561</v>
      </c>
      <c r="B3" s="355"/>
      <c r="C3" s="355"/>
      <c r="D3" s="355"/>
      <c r="E3" s="355"/>
      <c r="F3" s="355"/>
      <c r="G3" s="355"/>
      <c r="H3" s="356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2"/>
      <c r="U3" s="1227"/>
      <c r="V3" s="32"/>
    </row>
    <row r="4" spans="1:22" ht="15" customHeight="1">
      <c r="A4" s="654" t="s">
        <v>683</v>
      </c>
      <c r="B4" s="355">
        <v>66.7</v>
      </c>
      <c r="C4" s="355">
        <v>190.7</v>
      </c>
      <c r="D4" s="355">
        <v>233.1</v>
      </c>
      <c r="E4" s="355">
        <v>286.3</v>
      </c>
      <c r="F4" s="355">
        <v>278.7</v>
      </c>
      <c r="G4" s="355">
        <v>414.1</v>
      </c>
      <c r="H4" s="358">
        <v>830.4</v>
      </c>
      <c r="I4" s="356">
        <v>1299</v>
      </c>
      <c r="J4" s="355">
        <v>1862.4620314060087</v>
      </c>
      <c r="K4" s="355">
        <v>770.20312244712693</v>
      </c>
      <c r="L4" s="355">
        <v>2411.7278569483524</v>
      </c>
      <c r="M4" s="355">
        <v>3884.7139148588544</v>
      </c>
      <c r="N4" s="355">
        <v>4762.5205046745941</v>
      </c>
      <c r="O4" s="355">
        <v>11971.976400108919</v>
      </c>
      <c r="P4" s="355">
        <v>1029.27</v>
      </c>
      <c r="Q4" s="355">
        <v>1410.1</v>
      </c>
      <c r="R4" s="355">
        <v>2292.6</v>
      </c>
      <c r="S4" s="355">
        <v>2763.54</v>
      </c>
      <c r="T4" s="355">
        <v>2594.4</v>
      </c>
      <c r="U4" s="355">
        <v>1717.1</v>
      </c>
      <c r="V4" s="355">
        <v>2854.2</v>
      </c>
    </row>
    <row r="5" spans="1:22" ht="15" customHeight="1">
      <c r="A5" s="654" t="s">
        <v>684</v>
      </c>
      <c r="B5" s="355">
        <v>245.9</v>
      </c>
      <c r="C5" s="355">
        <v>781.2</v>
      </c>
      <c r="D5" s="355">
        <v>879.8</v>
      </c>
      <c r="E5" s="355">
        <v>897.5</v>
      </c>
      <c r="F5" s="355">
        <v>944.9</v>
      </c>
      <c r="G5" s="355">
        <v>614.9</v>
      </c>
      <c r="H5" s="358">
        <v>1230.7</v>
      </c>
      <c r="I5" s="356">
        <v>1817.6</v>
      </c>
      <c r="J5" s="355">
        <v>2606.0130779704091</v>
      </c>
      <c r="K5" s="355">
        <v>1077.6914513933009</v>
      </c>
      <c r="L5" s="355">
        <v>3374.562396296632</v>
      </c>
      <c r="M5" s="355">
        <v>5435.6089389125891</v>
      </c>
      <c r="N5" s="355">
        <v>6663.8624090042658</v>
      </c>
      <c r="O5" s="355">
        <v>16751.55065807388</v>
      </c>
      <c r="P5" s="355">
        <v>8614.09</v>
      </c>
      <c r="Q5" s="355">
        <v>11801.3</v>
      </c>
      <c r="R5" s="355">
        <v>43705.7</v>
      </c>
      <c r="S5" s="355">
        <v>48404.9</v>
      </c>
      <c r="T5" s="355">
        <v>72315</v>
      </c>
      <c r="U5" s="355">
        <v>36047.5</v>
      </c>
      <c r="V5" s="355">
        <v>59114.400000000001</v>
      </c>
    </row>
    <row r="6" spans="1:22" ht="15" customHeight="1">
      <c r="A6" s="654" t="s">
        <v>685</v>
      </c>
      <c r="B6" s="355">
        <v>197.7</v>
      </c>
      <c r="C6" s="355">
        <v>695.7</v>
      </c>
      <c r="D6" s="355">
        <v>773.2</v>
      </c>
      <c r="E6" s="355">
        <v>403.8</v>
      </c>
      <c r="F6" s="355">
        <v>157.80000000000001</v>
      </c>
      <c r="G6" s="355">
        <v>327.8</v>
      </c>
      <c r="H6" s="358">
        <v>155</v>
      </c>
      <c r="I6" s="356">
        <v>177.3</v>
      </c>
      <c r="J6" s="355">
        <v>254.20671144594718</v>
      </c>
      <c r="K6" s="355">
        <v>105.12472179359169</v>
      </c>
      <c r="L6" s="355">
        <v>329.17578832713076</v>
      </c>
      <c r="M6" s="355">
        <v>530.22307706272125</v>
      </c>
      <c r="N6" s="355">
        <v>650.03455387128986</v>
      </c>
      <c r="O6" s="355">
        <v>1634.0503585368062</v>
      </c>
      <c r="P6" s="355">
        <v>16381.5</v>
      </c>
      <c r="Q6" s="355">
        <v>21381.5</v>
      </c>
      <c r="R6" s="355">
        <v>0</v>
      </c>
      <c r="S6" s="355">
        <v>0</v>
      </c>
      <c r="T6" s="355">
        <v>0</v>
      </c>
      <c r="U6" s="355">
        <v>0</v>
      </c>
      <c r="V6" s="355">
        <v>0</v>
      </c>
    </row>
    <row r="7" spans="1:22" ht="15" customHeight="1">
      <c r="A7" s="654" t="s">
        <v>686</v>
      </c>
      <c r="B7" s="360">
        <v>23.3</v>
      </c>
      <c r="C7" s="355">
        <v>23.4</v>
      </c>
      <c r="D7" s="360">
        <v>24.7</v>
      </c>
      <c r="E7" s="360">
        <v>4.8</v>
      </c>
      <c r="F7" s="360">
        <v>6.4</v>
      </c>
      <c r="G7" s="355">
        <v>113.2</v>
      </c>
      <c r="H7" s="358">
        <v>97.2</v>
      </c>
      <c r="I7" s="356">
        <v>116</v>
      </c>
      <c r="J7" s="355">
        <v>166.31685576835795</v>
      </c>
      <c r="K7" s="355">
        <v>68.778723790505552</v>
      </c>
      <c r="L7" s="355">
        <v>215.3659980030861</v>
      </c>
      <c r="M7" s="355">
        <v>346.90285921757277</v>
      </c>
      <c r="N7" s="355">
        <v>425.29051465916308</v>
      </c>
      <c r="O7" s="355">
        <v>1069.0910411182713</v>
      </c>
      <c r="P7" s="355">
        <v>0</v>
      </c>
      <c r="Q7" s="355">
        <v>0</v>
      </c>
      <c r="R7" s="355">
        <v>0</v>
      </c>
      <c r="S7" s="355">
        <v>0</v>
      </c>
      <c r="T7" s="355">
        <v>0</v>
      </c>
      <c r="U7" s="355">
        <v>0</v>
      </c>
      <c r="V7" s="355">
        <v>0</v>
      </c>
    </row>
    <row r="8" spans="1:22" ht="15" customHeight="1">
      <c r="A8" s="654" t="s">
        <v>687</v>
      </c>
      <c r="B8" s="355">
        <v>135.80000000000001</v>
      </c>
      <c r="C8" s="355">
        <v>654.5</v>
      </c>
      <c r="D8" s="355">
        <v>1220.5999999999999</v>
      </c>
      <c r="E8" s="355">
        <v>1129.8</v>
      </c>
      <c r="F8" s="355">
        <v>1400.1999999999998</v>
      </c>
      <c r="G8" s="355">
        <v>1618.8</v>
      </c>
      <c r="H8" s="355">
        <v>2526.7999999999997</v>
      </c>
      <c r="I8" s="355">
        <v>2958.3</v>
      </c>
      <c r="J8" s="355">
        <v>3666.5950197748703</v>
      </c>
      <c r="K8" s="355">
        <v>1313.9950684514756</v>
      </c>
      <c r="L8" s="355">
        <v>4310.8955156677821</v>
      </c>
      <c r="M8" s="355">
        <v>9954.8007240644947</v>
      </c>
      <c r="N8" s="355">
        <v>11353.802269546699</v>
      </c>
      <c r="O8" s="355">
        <v>28504.796005476113</v>
      </c>
      <c r="P8" s="355">
        <v>16450.199999999997</v>
      </c>
      <c r="Q8" s="355">
        <v>22850.199999999997</v>
      </c>
      <c r="R8" s="829">
        <v>42753.060000000005</v>
      </c>
      <c r="S8" s="355">
        <v>58215.659999999996</v>
      </c>
      <c r="T8" s="355">
        <v>52867.5</v>
      </c>
      <c r="U8" s="355">
        <v>50928.3</v>
      </c>
      <c r="V8" s="355">
        <v>80127.86</v>
      </c>
    </row>
    <row r="9" spans="1:22" ht="15" customHeight="1">
      <c r="A9" s="655" t="s">
        <v>688</v>
      </c>
      <c r="B9" s="361">
        <v>29.5</v>
      </c>
      <c r="C9" s="361">
        <v>123.2</v>
      </c>
      <c r="D9" s="361">
        <v>155.4</v>
      </c>
      <c r="E9" s="361">
        <v>98.6</v>
      </c>
      <c r="F9" s="361">
        <v>229.4</v>
      </c>
      <c r="G9" s="361">
        <v>367.4</v>
      </c>
      <c r="H9" s="362">
        <v>962.7</v>
      </c>
      <c r="I9" s="357">
        <v>1007.2</v>
      </c>
      <c r="J9" s="357">
        <v>1248.3519318527531</v>
      </c>
      <c r="K9" s="357">
        <v>447.37207179799208</v>
      </c>
      <c r="L9" s="357">
        <v>1467.714051989318</v>
      </c>
      <c r="M9" s="357">
        <v>3389.2690261298712</v>
      </c>
      <c r="N9" s="357">
        <v>3865.5806916134261</v>
      </c>
      <c r="O9" s="357">
        <v>9704.9097657438379</v>
      </c>
      <c r="P9" s="357">
        <v>505.23</v>
      </c>
      <c r="Q9" s="357">
        <v>701.8</v>
      </c>
      <c r="R9" s="357">
        <v>3354.3</v>
      </c>
      <c r="S9" s="357">
        <v>4736.8999999999996</v>
      </c>
      <c r="T9" s="357">
        <v>5102.8999999999996</v>
      </c>
      <c r="U9" s="357">
        <v>4679.2</v>
      </c>
      <c r="V9" s="357">
        <v>5056.8</v>
      </c>
    </row>
    <row r="10" spans="1:22" ht="15" customHeight="1">
      <c r="A10" s="655" t="s">
        <v>689</v>
      </c>
      <c r="B10" s="363">
        <v>3.7</v>
      </c>
      <c r="C10" s="361">
        <v>5.7</v>
      </c>
      <c r="D10" s="361">
        <v>32.200000000000003</v>
      </c>
      <c r="E10" s="361">
        <v>17.899999999999999</v>
      </c>
      <c r="F10" s="361">
        <v>17.600000000000001</v>
      </c>
      <c r="G10" s="361">
        <v>28.5</v>
      </c>
      <c r="H10" s="362">
        <v>31</v>
      </c>
      <c r="I10" s="357">
        <v>27</v>
      </c>
      <c r="J10" s="357">
        <v>33.464557347125037</v>
      </c>
      <c r="K10" s="357">
        <v>11.992698509278977</v>
      </c>
      <c r="L10" s="357">
        <v>39.34499543656829</v>
      </c>
      <c r="M10" s="357">
        <v>90.856099787039838</v>
      </c>
      <c r="N10" s="357">
        <v>103.62458168542743</v>
      </c>
      <c r="O10" s="357">
        <v>260.1594158807423</v>
      </c>
      <c r="P10" s="357">
        <v>449.33</v>
      </c>
      <c r="Q10" s="357">
        <v>624.14</v>
      </c>
      <c r="R10" s="357">
        <v>412.4</v>
      </c>
      <c r="S10" s="357">
        <v>569.70000000000005</v>
      </c>
      <c r="T10" s="357">
        <v>520.4</v>
      </c>
      <c r="U10" s="357">
        <v>329.4</v>
      </c>
      <c r="V10" s="357">
        <v>524</v>
      </c>
    </row>
    <row r="11" spans="1:22" ht="15" customHeight="1">
      <c r="A11" s="655" t="s">
        <v>690</v>
      </c>
      <c r="B11" s="361">
        <v>19.899999999999999</v>
      </c>
      <c r="C11" s="361">
        <v>129.6</v>
      </c>
      <c r="D11" s="361">
        <v>201</v>
      </c>
      <c r="E11" s="361">
        <v>124.80000000000001</v>
      </c>
      <c r="F11" s="361">
        <v>155.39999999999998</v>
      </c>
      <c r="G11" s="361">
        <v>200</v>
      </c>
      <c r="H11" s="362">
        <v>299.39999999999998</v>
      </c>
      <c r="I11" s="357">
        <v>293.5</v>
      </c>
      <c r="J11" s="357">
        <v>363.76715241861899</v>
      </c>
      <c r="K11" s="357">
        <v>130.36014298752661</v>
      </c>
      <c r="L11" s="357">
        <v>427.69018828381206</v>
      </c>
      <c r="M11" s="357">
        <v>987.64017915694808</v>
      </c>
      <c r="N11" s="357">
        <v>1126.439851941994</v>
      </c>
      <c r="O11" s="357">
        <v>2828.025211439</v>
      </c>
      <c r="P11" s="357">
        <v>491.98</v>
      </c>
      <c r="Q11" s="357">
        <v>683.39</v>
      </c>
      <c r="R11" s="357">
        <v>2006.33</v>
      </c>
      <c r="S11" s="357">
        <v>2275.6999999999998</v>
      </c>
      <c r="T11" s="357">
        <v>2172.9</v>
      </c>
      <c r="U11" s="357">
        <v>1728.85</v>
      </c>
      <c r="V11" s="357">
        <v>2482.6</v>
      </c>
    </row>
    <row r="12" spans="1:22" ht="15" customHeight="1">
      <c r="A12" s="655" t="s">
        <v>691</v>
      </c>
      <c r="B12" s="361">
        <v>14.6</v>
      </c>
      <c r="C12" s="361">
        <v>47.5</v>
      </c>
      <c r="D12" s="361">
        <v>34.9</v>
      </c>
      <c r="E12" s="361">
        <v>102.6</v>
      </c>
      <c r="F12" s="361">
        <v>92.7</v>
      </c>
      <c r="G12" s="361">
        <v>105.2</v>
      </c>
      <c r="H12" s="362">
        <v>67.099999999999994</v>
      </c>
      <c r="I12" s="357">
        <v>71.900000000000006</v>
      </c>
      <c r="J12" s="357">
        <v>89.114876787344073</v>
      </c>
      <c r="K12" s="357">
        <v>31.936111956191056</v>
      </c>
      <c r="L12" s="357">
        <v>104.77426562552816</v>
      </c>
      <c r="M12" s="357">
        <v>241.94642869215426</v>
      </c>
      <c r="N12" s="357">
        <v>275.94842308082343</v>
      </c>
      <c r="O12" s="357">
        <v>692.79488895649524</v>
      </c>
      <c r="P12" s="357">
        <v>2554.4299999999998</v>
      </c>
      <c r="Q12" s="357">
        <v>3548.24</v>
      </c>
      <c r="R12" s="357">
        <v>2139.15</v>
      </c>
      <c r="S12" s="357">
        <v>2421.1</v>
      </c>
      <c r="T12" s="357">
        <v>2257.4</v>
      </c>
      <c r="U12" s="357">
        <v>1725.45</v>
      </c>
      <c r="V12" s="357">
        <v>4222.3</v>
      </c>
    </row>
    <row r="13" spans="1:22" ht="15" customHeight="1">
      <c r="A13" s="655" t="s">
        <v>692</v>
      </c>
      <c r="B13" s="361">
        <v>45.6</v>
      </c>
      <c r="C13" s="361">
        <v>280</v>
      </c>
      <c r="D13" s="361">
        <v>513.79999999999995</v>
      </c>
      <c r="E13" s="361">
        <v>575.70000000000005</v>
      </c>
      <c r="F13" s="361">
        <v>695</v>
      </c>
      <c r="G13" s="361">
        <v>729.9</v>
      </c>
      <c r="H13" s="362">
        <v>1042.7</v>
      </c>
      <c r="I13" s="357">
        <v>1447.8</v>
      </c>
      <c r="J13" s="357">
        <v>1794.4439306358379</v>
      </c>
      <c r="K13" s="357">
        <v>643.07514450867052</v>
      </c>
      <c r="L13" s="357">
        <v>2109.7660886319841</v>
      </c>
      <c r="M13" s="357">
        <v>4871.9059730250474</v>
      </c>
      <c r="N13" s="357">
        <v>5556.5803468208087</v>
      </c>
      <c r="O13" s="357">
        <v>13950.326011560692</v>
      </c>
      <c r="P13" s="357">
        <v>5078.32</v>
      </c>
      <c r="Q13" s="357">
        <v>7054.05</v>
      </c>
      <c r="R13" s="357">
        <v>23962.480000000003</v>
      </c>
      <c r="S13" s="357">
        <v>28314.2</v>
      </c>
      <c r="T13" s="357">
        <v>25975.899999999998</v>
      </c>
      <c r="U13" s="357">
        <v>36114.94</v>
      </c>
      <c r="V13" s="357">
        <v>59774.3</v>
      </c>
    </row>
    <row r="14" spans="1:22" ht="15" customHeight="1">
      <c r="A14" s="655" t="s">
        <v>693</v>
      </c>
      <c r="B14" s="361">
        <v>22.5</v>
      </c>
      <c r="C14" s="361">
        <v>68.5</v>
      </c>
      <c r="D14" s="361">
        <v>283.3</v>
      </c>
      <c r="E14" s="361">
        <v>210.2</v>
      </c>
      <c r="F14" s="361">
        <v>210.1</v>
      </c>
      <c r="G14" s="361">
        <v>187.8</v>
      </c>
      <c r="H14" s="362">
        <v>123.9</v>
      </c>
      <c r="I14" s="357">
        <v>110.9</v>
      </c>
      <c r="J14" s="357">
        <v>137.45257073319135</v>
      </c>
      <c r="K14" s="357">
        <v>49.258898691816242</v>
      </c>
      <c r="L14" s="357">
        <v>161.60592570057125</v>
      </c>
      <c r="M14" s="357">
        <v>373.18301727343402</v>
      </c>
      <c r="N14" s="357">
        <v>425.62837440421862</v>
      </c>
      <c r="O14" s="357">
        <v>1068.5807118953453</v>
      </c>
      <c r="P14" s="357">
        <v>7370.91</v>
      </c>
      <c r="Q14" s="357">
        <v>10238.58</v>
      </c>
      <c r="R14" s="357">
        <v>10878.400000000001</v>
      </c>
      <c r="S14" s="357">
        <v>19898.059999999998</v>
      </c>
      <c r="T14" s="357">
        <v>16956.86</v>
      </c>
      <c r="U14" s="357">
        <v>6350.4600000000009</v>
      </c>
      <c r="V14" s="357">
        <v>8067.8600000000042</v>
      </c>
    </row>
    <row r="15" spans="1:22" ht="15" customHeight="1">
      <c r="A15" s="654" t="s">
        <v>694</v>
      </c>
      <c r="B15" s="355">
        <v>118.4</v>
      </c>
      <c r="C15" s="355">
        <v>326.60000000000002</v>
      </c>
      <c r="D15" s="355">
        <v>491.4</v>
      </c>
      <c r="E15" s="355">
        <v>354.3</v>
      </c>
      <c r="F15" s="355">
        <v>254</v>
      </c>
      <c r="G15" s="355">
        <v>384</v>
      </c>
      <c r="H15" s="358">
        <v>218.4</v>
      </c>
      <c r="I15" s="356">
        <v>436.8</v>
      </c>
      <c r="J15" s="355">
        <v>450.2</v>
      </c>
      <c r="K15" s="356">
        <v>304.3</v>
      </c>
      <c r="L15" s="356">
        <v>925.5</v>
      </c>
      <c r="M15" s="356">
        <v>2261</v>
      </c>
      <c r="N15" s="356">
        <v>2612.6999999999998</v>
      </c>
      <c r="O15" s="356">
        <v>3594.1</v>
      </c>
      <c r="P15" s="356">
        <v>2712.19</v>
      </c>
      <c r="Q15" s="356">
        <v>3715.7</v>
      </c>
      <c r="R15" s="356">
        <v>7295.3</v>
      </c>
      <c r="S15" s="356">
        <v>8025</v>
      </c>
      <c r="T15" s="356">
        <v>8674.2000000000007</v>
      </c>
      <c r="U15" s="356">
        <v>8959.7999999999993</v>
      </c>
      <c r="V15" s="356">
        <v>14078.3</v>
      </c>
    </row>
    <row r="16" spans="1:22" ht="15" customHeight="1">
      <c r="A16" s="654" t="s">
        <v>695</v>
      </c>
      <c r="B16" s="364" t="s">
        <v>50</v>
      </c>
      <c r="C16" s="364" t="s">
        <v>395</v>
      </c>
      <c r="D16" s="360">
        <v>6</v>
      </c>
      <c r="E16" s="355">
        <v>1.6</v>
      </c>
      <c r="F16" s="355">
        <v>7.2</v>
      </c>
      <c r="G16" s="355">
        <v>139.6</v>
      </c>
      <c r="H16" s="358">
        <v>48.8</v>
      </c>
      <c r="I16" s="356">
        <v>74.7</v>
      </c>
      <c r="J16" s="355">
        <v>107.10232005083053</v>
      </c>
      <c r="K16" s="355">
        <v>44.291126440954876</v>
      </c>
      <c r="L16" s="355">
        <v>138.68827630026323</v>
      </c>
      <c r="M16" s="355">
        <v>223.39347916855766</v>
      </c>
      <c r="N16" s="355">
        <v>273.87242625034037</v>
      </c>
      <c r="O16" s="355">
        <v>688.4577652718524</v>
      </c>
      <c r="P16" s="356">
        <v>0</v>
      </c>
      <c r="Q16" s="356">
        <v>0</v>
      </c>
      <c r="R16" s="356">
        <v>0</v>
      </c>
      <c r="S16" s="356">
        <v>0</v>
      </c>
      <c r="T16" s="356">
        <v>0</v>
      </c>
      <c r="U16" s="356">
        <v>0</v>
      </c>
      <c r="V16" s="356">
        <v>0</v>
      </c>
    </row>
    <row r="17" spans="1:22" ht="15" customHeight="1">
      <c r="A17" s="654" t="s">
        <v>696</v>
      </c>
      <c r="B17" s="355">
        <v>124.9</v>
      </c>
      <c r="C17" s="355">
        <v>406.4</v>
      </c>
      <c r="D17" s="355">
        <v>753.7</v>
      </c>
      <c r="E17" s="355">
        <v>673.4</v>
      </c>
      <c r="F17" s="355">
        <v>728.3</v>
      </c>
      <c r="G17" s="355">
        <v>940.2</v>
      </c>
      <c r="H17" s="358">
        <v>656.8</v>
      </c>
      <c r="I17" s="356">
        <v>1010.7</v>
      </c>
      <c r="J17" s="355">
        <v>1449.1072941817192</v>
      </c>
      <c r="K17" s="355">
        <v>599.26427702641354</v>
      </c>
      <c r="L17" s="355">
        <v>1876.4690877734411</v>
      </c>
      <c r="M17" s="355">
        <v>3022.5406880275937</v>
      </c>
      <c r="N17" s="355">
        <v>3705.5269238449669</v>
      </c>
      <c r="O17" s="355">
        <v>9314.9165108468715</v>
      </c>
      <c r="P17" s="356">
        <v>6316.69</v>
      </c>
      <c r="Q17" s="356">
        <v>6249.1</v>
      </c>
      <c r="R17" s="356">
        <v>12237.3</v>
      </c>
      <c r="S17" s="356">
        <v>15793.5</v>
      </c>
      <c r="T17" s="356">
        <v>16203.3</v>
      </c>
      <c r="U17" s="356">
        <v>9606.6</v>
      </c>
      <c r="V17" s="356">
        <v>12680</v>
      </c>
    </row>
    <row r="18" spans="1:22" ht="15" customHeight="1">
      <c r="A18" s="654" t="s">
        <v>697</v>
      </c>
      <c r="B18" s="355">
        <v>54.5</v>
      </c>
      <c r="C18" s="355">
        <v>120.1</v>
      </c>
      <c r="D18" s="355">
        <v>310.7</v>
      </c>
      <c r="E18" s="355">
        <v>355</v>
      </c>
      <c r="F18" s="355">
        <v>655</v>
      </c>
      <c r="G18" s="355">
        <v>153.80000000000001</v>
      </c>
      <c r="H18" s="358">
        <v>713.1</v>
      </c>
      <c r="I18" s="356">
        <v>1013.2</v>
      </c>
      <c r="J18" s="355">
        <v>1452.6917091767268</v>
      </c>
      <c r="K18" s="355">
        <v>600.7465771081055</v>
      </c>
      <c r="L18" s="355">
        <v>1881.1105963510936</v>
      </c>
      <c r="M18" s="355">
        <v>3030.0170427521102</v>
      </c>
      <c r="N18" s="355">
        <v>3714.6926676953799</v>
      </c>
      <c r="O18" s="355">
        <v>9337.9572660433842</v>
      </c>
      <c r="P18" s="356">
        <v>3641.9</v>
      </c>
      <c r="Q18" s="356">
        <v>8141.9</v>
      </c>
      <c r="R18" s="356">
        <v>14469.8</v>
      </c>
      <c r="S18" s="356">
        <v>18407.400000000001</v>
      </c>
      <c r="T18" s="356">
        <v>17684.5</v>
      </c>
      <c r="U18" s="356">
        <v>10612.8</v>
      </c>
      <c r="V18" s="356">
        <v>20438.8</v>
      </c>
    </row>
    <row r="19" spans="1:22" ht="15" customHeight="1" thickBot="1">
      <c r="A19" s="656" t="s">
        <v>698</v>
      </c>
      <c r="B19" s="365">
        <v>967.2</v>
      </c>
      <c r="C19" s="365">
        <v>3198.6</v>
      </c>
      <c r="D19" s="365">
        <v>4693.2</v>
      </c>
      <c r="E19" s="365">
        <v>4106.5</v>
      </c>
      <c r="F19" s="365">
        <v>4432.5</v>
      </c>
      <c r="G19" s="365">
        <v>4706.4000000000005</v>
      </c>
      <c r="H19" s="366">
        <v>6477.2</v>
      </c>
      <c r="I19" s="366">
        <v>8903.6</v>
      </c>
      <c r="J19" s="367">
        <v>12014.695019774868</v>
      </c>
      <c r="K19" s="367">
        <v>4884.3950684514739</v>
      </c>
      <c r="L19" s="367">
        <v>15463.495515667782</v>
      </c>
      <c r="M19" s="367">
        <v>28689.200724064493</v>
      </c>
      <c r="N19" s="367">
        <v>34162.302269546693</v>
      </c>
      <c r="O19" s="367">
        <v>82866.896005476097</v>
      </c>
      <c r="P19" s="367">
        <v>55145.839999999989</v>
      </c>
      <c r="Q19" s="367">
        <v>75549.8</v>
      </c>
      <c r="R19" s="367">
        <v>122753.76000000001</v>
      </c>
      <c r="S19" s="367">
        <v>151610</v>
      </c>
      <c r="T19" s="367">
        <v>170338.9</v>
      </c>
      <c r="U19" s="367">
        <v>117872.1</v>
      </c>
      <c r="V19" s="367">
        <v>189293.55999999997</v>
      </c>
    </row>
    <row r="20" spans="1:22" ht="15" customHeight="1" thickTop="1">
      <c r="A20" s="655"/>
      <c r="B20" s="355"/>
      <c r="C20" s="355"/>
      <c r="D20" s="355"/>
      <c r="E20" s="355"/>
      <c r="F20" s="355"/>
      <c r="G20" s="361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9"/>
      <c r="U20" s="1228"/>
      <c r="V20" s="359"/>
    </row>
    <row r="21" spans="1:22" ht="15" customHeight="1">
      <c r="A21" s="654" t="s">
        <v>699</v>
      </c>
      <c r="B21" s="355"/>
      <c r="C21" s="355" t="s">
        <v>8</v>
      </c>
      <c r="D21" s="355"/>
      <c r="E21" s="355"/>
      <c r="F21" s="355"/>
      <c r="G21" s="361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</row>
    <row r="22" spans="1:22" ht="15" customHeight="1">
      <c r="A22" s="654" t="s">
        <v>700</v>
      </c>
      <c r="B22" s="355">
        <v>639.6</v>
      </c>
      <c r="C22" s="355">
        <v>2188.2000000000003</v>
      </c>
      <c r="D22" s="355">
        <v>3216.7</v>
      </c>
      <c r="E22" s="355">
        <v>2834.6</v>
      </c>
      <c r="F22" s="355">
        <v>2876.3</v>
      </c>
      <c r="G22" s="355">
        <v>3181.9</v>
      </c>
      <c r="H22" s="355">
        <v>4454.2000000000007</v>
      </c>
      <c r="I22" s="355">
        <v>4140.3191999999999</v>
      </c>
      <c r="J22" s="355">
        <v>7689.3999999999987</v>
      </c>
      <c r="K22" s="355">
        <v>3293.9994000000002</v>
      </c>
      <c r="L22" s="355">
        <v>9699.2000000000007</v>
      </c>
      <c r="M22" s="355">
        <v>18075</v>
      </c>
      <c r="N22" s="355">
        <v>21407.9</v>
      </c>
      <c r="O22" s="355">
        <v>47523.7</v>
      </c>
      <c r="P22" s="355">
        <v>34017.699999999997</v>
      </c>
      <c r="Q22" s="355">
        <v>41217.699999999997</v>
      </c>
      <c r="R22" s="355">
        <v>61568.1</v>
      </c>
      <c r="S22" s="355">
        <v>76662</v>
      </c>
      <c r="T22" s="355">
        <v>75739.600000000006</v>
      </c>
      <c r="U22" s="355">
        <v>59375.9</v>
      </c>
      <c r="V22" s="355">
        <v>98789.1</v>
      </c>
    </row>
    <row r="23" spans="1:22" ht="15" customHeight="1">
      <c r="A23" s="655" t="s">
        <v>701</v>
      </c>
      <c r="B23" s="361">
        <v>207.9</v>
      </c>
      <c r="C23" s="361">
        <v>588.5</v>
      </c>
      <c r="D23" s="361">
        <v>836.3</v>
      </c>
      <c r="E23" s="361">
        <v>832.9</v>
      </c>
      <c r="F23" s="361">
        <v>780.7</v>
      </c>
      <c r="G23" s="361">
        <v>842.1</v>
      </c>
      <c r="H23" s="362">
        <v>1252.4000000000001</v>
      </c>
      <c r="I23" s="357">
        <v>1163.4243000000001</v>
      </c>
      <c r="J23" s="368">
        <v>2160.7213999999999</v>
      </c>
      <c r="K23" s="357">
        <v>926.27280000000007</v>
      </c>
      <c r="L23" s="357">
        <v>2725.4752000000003</v>
      </c>
      <c r="M23" s="357">
        <v>5079.0750000000007</v>
      </c>
      <c r="N23" s="357">
        <v>6015.6199000000006</v>
      </c>
      <c r="O23" s="357">
        <v>13354.1597</v>
      </c>
      <c r="P23" s="357">
        <v>34017.699999999997</v>
      </c>
      <c r="Q23" s="357">
        <v>41217.699999999997</v>
      </c>
      <c r="R23" s="357">
        <v>61568.1</v>
      </c>
      <c r="S23" s="357">
        <v>76662</v>
      </c>
      <c r="T23" s="357">
        <v>75739.600000000006</v>
      </c>
      <c r="U23" s="357">
        <v>59375.9</v>
      </c>
      <c r="V23" s="357">
        <v>98789.1</v>
      </c>
    </row>
    <row r="24" spans="1:22" ht="15" customHeight="1">
      <c r="A24" s="655" t="s">
        <v>702</v>
      </c>
      <c r="B24" s="361">
        <v>304.2</v>
      </c>
      <c r="C24" s="361">
        <v>1107.9000000000001</v>
      </c>
      <c r="D24" s="361">
        <v>1865.7</v>
      </c>
      <c r="E24" s="361">
        <v>1672.3</v>
      </c>
      <c r="F24" s="361">
        <v>1786.2</v>
      </c>
      <c r="G24" s="361">
        <v>1945.7</v>
      </c>
      <c r="H24" s="362">
        <v>2595.3000000000002</v>
      </c>
      <c r="I24" s="357">
        <v>2413.7948999999999</v>
      </c>
      <c r="J24" s="368">
        <v>4482.9201999999996</v>
      </c>
      <c r="K24" s="357">
        <v>1919.4138</v>
      </c>
      <c r="L24" s="357">
        <v>5654.6336000000001</v>
      </c>
      <c r="M24" s="357">
        <v>10537.724999999999</v>
      </c>
      <c r="N24" s="357">
        <v>12480.805700000001</v>
      </c>
      <c r="O24" s="357">
        <v>27706.317099999997</v>
      </c>
      <c r="P24" s="357">
        <v>0</v>
      </c>
      <c r="Q24" s="357">
        <v>0</v>
      </c>
      <c r="R24" s="357">
        <v>0</v>
      </c>
      <c r="S24" s="357">
        <v>0</v>
      </c>
      <c r="T24" s="357">
        <v>0</v>
      </c>
      <c r="U24" s="357">
        <v>0</v>
      </c>
      <c r="V24" s="357">
        <v>0</v>
      </c>
    </row>
    <row r="25" spans="1:22" ht="15" customHeight="1">
      <c r="A25" s="655" t="s">
        <v>703</v>
      </c>
      <c r="B25" s="361">
        <v>127.5</v>
      </c>
      <c r="C25" s="361">
        <v>491.8</v>
      </c>
      <c r="D25" s="361">
        <v>514.70000000000005</v>
      </c>
      <c r="E25" s="361">
        <v>329.4</v>
      </c>
      <c r="F25" s="361">
        <v>309.39999999999998</v>
      </c>
      <c r="G25" s="361">
        <v>394.1</v>
      </c>
      <c r="H25" s="362">
        <v>606.5</v>
      </c>
      <c r="I25" s="362">
        <v>563.1</v>
      </c>
      <c r="J25" s="368">
        <v>1045.7583999999999</v>
      </c>
      <c r="K25" s="357">
        <v>448.31279999999998</v>
      </c>
      <c r="L25" s="357">
        <v>1319.0912000000003</v>
      </c>
      <c r="M25" s="357">
        <v>2458.1999999999998</v>
      </c>
      <c r="N25" s="357">
        <v>2911.4744000000005</v>
      </c>
      <c r="O25" s="357">
        <v>6463.2232000000004</v>
      </c>
      <c r="P25" s="357">
        <v>0</v>
      </c>
      <c r="Q25" s="357">
        <v>0</v>
      </c>
      <c r="R25" s="357">
        <v>0</v>
      </c>
      <c r="S25" s="357">
        <v>0</v>
      </c>
      <c r="T25" s="357">
        <v>0</v>
      </c>
      <c r="U25" s="357">
        <v>0</v>
      </c>
      <c r="V25" s="357">
        <v>0</v>
      </c>
    </row>
    <row r="26" spans="1:22" ht="15" customHeight="1">
      <c r="A26" s="654" t="s">
        <v>704</v>
      </c>
      <c r="B26" s="364">
        <v>0</v>
      </c>
      <c r="C26" s="360" t="s">
        <v>50</v>
      </c>
      <c r="D26" s="355">
        <v>5.0999999999999996</v>
      </c>
      <c r="E26" s="355">
        <v>0.7</v>
      </c>
      <c r="F26" s="364" t="s">
        <v>50</v>
      </c>
      <c r="G26" s="355">
        <v>5.2</v>
      </c>
      <c r="H26" s="369" t="s">
        <v>50</v>
      </c>
      <c r="I26" s="369" t="s">
        <v>50</v>
      </c>
      <c r="J26" s="370">
        <v>0</v>
      </c>
      <c r="K26" s="369">
        <v>0</v>
      </c>
      <c r="L26" s="369">
        <v>0</v>
      </c>
      <c r="M26" s="369">
        <v>0</v>
      </c>
      <c r="N26" s="369">
        <v>0</v>
      </c>
      <c r="O26" s="369">
        <v>0</v>
      </c>
      <c r="P26" s="369">
        <v>280.89999999999998</v>
      </c>
      <c r="Q26" s="369">
        <v>290.5</v>
      </c>
      <c r="R26" s="369">
        <v>0</v>
      </c>
      <c r="S26" s="357">
        <v>0</v>
      </c>
      <c r="T26" s="357">
        <v>0</v>
      </c>
      <c r="U26" s="357">
        <v>0</v>
      </c>
      <c r="V26" s="357">
        <v>0</v>
      </c>
    </row>
    <row r="27" spans="1:22" ht="15" customHeight="1">
      <c r="A27" s="654" t="s">
        <v>705</v>
      </c>
      <c r="B27" s="355">
        <v>39.5</v>
      </c>
      <c r="C27" s="355">
        <v>63.9</v>
      </c>
      <c r="D27" s="355">
        <v>33.6</v>
      </c>
      <c r="E27" s="355">
        <v>14.4</v>
      </c>
      <c r="F27" s="355">
        <v>13.7</v>
      </c>
      <c r="G27" s="355">
        <v>28.8</v>
      </c>
      <c r="H27" s="369" t="s">
        <v>50</v>
      </c>
      <c r="I27" s="369" t="s">
        <v>50</v>
      </c>
      <c r="J27" s="369">
        <v>0</v>
      </c>
      <c r="K27" s="369">
        <v>0</v>
      </c>
      <c r="L27" s="369">
        <v>0</v>
      </c>
      <c r="M27" s="369">
        <v>0</v>
      </c>
      <c r="N27" s="369">
        <v>0</v>
      </c>
      <c r="O27" s="369">
        <v>0</v>
      </c>
      <c r="P27" s="369">
        <v>0</v>
      </c>
      <c r="Q27" s="369">
        <v>0</v>
      </c>
      <c r="R27" s="369">
        <v>2081.65</v>
      </c>
      <c r="S27" s="369">
        <v>2238.6</v>
      </c>
      <c r="T27" s="369">
        <v>23969.599999999999</v>
      </c>
      <c r="U27" s="369">
        <v>4962</v>
      </c>
      <c r="V27" s="369">
        <v>4680.5</v>
      </c>
    </row>
    <row r="28" spans="1:22" ht="15" customHeight="1">
      <c r="A28" s="654" t="s">
        <v>706</v>
      </c>
      <c r="B28" s="355">
        <v>36.9</v>
      </c>
      <c r="C28" s="355">
        <v>74.599999999999994</v>
      </c>
      <c r="D28" s="355">
        <v>71.099999999999994</v>
      </c>
      <c r="E28" s="355">
        <v>107.9</v>
      </c>
      <c r="F28" s="355">
        <v>38.1</v>
      </c>
      <c r="G28" s="355">
        <v>68.900000000000006</v>
      </c>
      <c r="H28" s="358">
        <v>42.3</v>
      </c>
      <c r="I28" s="356">
        <v>62.5</v>
      </c>
      <c r="J28" s="356">
        <v>33.385400530138753</v>
      </c>
      <c r="K28" s="356">
        <v>11.953939894660737</v>
      </c>
      <c r="L28" s="356">
        <v>41.711848944886214</v>
      </c>
      <c r="M28" s="356">
        <v>77.52203173947467</v>
      </c>
      <c r="N28" s="356">
        <v>98.927673930255793</v>
      </c>
      <c r="O28" s="356">
        <v>370.83677579262621</v>
      </c>
      <c r="P28" s="356">
        <v>0</v>
      </c>
      <c r="Q28" s="356">
        <v>0</v>
      </c>
      <c r="R28" s="356">
        <v>0</v>
      </c>
      <c r="S28" s="356">
        <v>0</v>
      </c>
      <c r="T28" s="356"/>
      <c r="U28" s="356"/>
      <c r="V28" s="356"/>
    </row>
    <row r="29" spans="1:22" ht="15" customHeight="1">
      <c r="A29" s="654" t="s">
        <v>938</v>
      </c>
      <c r="B29" s="364">
        <v>0</v>
      </c>
      <c r="C29" s="360" t="s">
        <v>50</v>
      </c>
      <c r="D29" s="355">
        <v>108.2</v>
      </c>
      <c r="E29" s="355">
        <v>0</v>
      </c>
      <c r="F29" s="355">
        <v>60.9</v>
      </c>
      <c r="G29" s="355">
        <v>9</v>
      </c>
      <c r="H29" s="358">
        <v>94.7</v>
      </c>
      <c r="I29" s="369" t="s">
        <v>50</v>
      </c>
      <c r="J29" s="369">
        <v>0</v>
      </c>
      <c r="K29" s="369">
        <v>0</v>
      </c>
      <c r="L29" s="369">
        <v>0</v>
      </c>
      <c r="M29" s="369">
        <v>0</v>
      </c>
      <c r="N29" s="369">
        <v>0</v>
      </c>
      <c r="O29" s="369">
        <v>0</v>
      </c>
      <c r="P29" s="356">
        <v>384.32</v>
      </c>
      <c r="Q29" s="356">
        <v>497.9</v>
      </c>
      <c r="R29" s="356">
        <v>3033.97</v>
      </c>
      <c r="S29" s="356">
        <v>3591</v>
      </c>
      <c r="T29" s="356">
        <v>3522.9</v>
      </c>
      <c r="U29" s="356">
        <v>4591.8999999999996</v>
      </c>
      <c r="V29" s="356">
        <v>7839.6</v>
      </c>
    </row>
    <row r="30" spans="1:22" ht="15" customHeight="1">
      <c r="A30" s="654" t="s">
        <v>707</v>
      </c>
      <c r="B30" s="355">
        <v>227</v>
      </c>
      <c r="C30" s="355">
        <v>625.29999999999995</v>
      </c>
      <c r="D30" s="355">
        <v>935.4</v>
      </c>
      <c r="E30" s="355">
        <v>861</v>
      </c>
      <c r="F30" s="355">
        <v>870.7</v>
      </c>
      <c r="G30" s="355">
        <v>1385.8</v>
      </c>
      <c r="H30" s="355">
        <v>1479.3</v>
      </c>
      <c r="I30" s="355">
        <v>1858.4</v>
      </c>
      <c r="J30" s="355">
        <v>2773.6</v>
      </c>
      <c r="K30" s="355">
        <v>1034.8</v>
      </c>
      <c r="L30" s="355">
        <v>3825.6</v>
      </c>
      <c r="M30" s="355">
        <v>7011.1</v>
      </c>
      <c r="N30" s="355">
        <v>8156.4</v>
      </c>
      <c r="O30" s="355">
        <v>18107.3</v>
      </c>
      <c r="P30" s="355">
        <v>12829.82</v>
      </c>
      <c r="Q30" s="355">
        <v>21810.7</v>
      </c>
      <c r="R30" s="355">
        <v>37021.800000000003</v>
      </c>
      <c r="S30" s="355">
        <v>45166</v>
      </c>
      <c r="T30" s="355">
        <v>43997.5</v>
      </c>
      <c r="U30" s="355">
        <v>29094.799999999999</v>
      </c>
      <c r="V30" s="355">
        <v>42829.1</v>
      </c>
    </row>
    <row r="31" spans="1:22" ht="15" customHeight="1">
      <c r="A31" s="655" t="s">
        <v>708</v>
      </c>
      <c r="B31" s="361">
        <v>197.9</v>
      </c>
      <c r="C31" s="361">
        <v>417.2</v>
      </c>
      <c r="D31" s="361">
        <v>769</v>
      </c>
      <c r="E31" s="361">
        <v>787.4</v>
      </c>
      <c r="F31" s="361">
        <v>803.7</v>
      </c>
      <c r="G31" s="361">
        <v>774.8</v>
      </c>
      <c r="H31" s="362">
        <v>1123.5</v>
      </c>
      <c r="I31" s="357">
        <v>1514.2</v>
      </c>
      <c r="J31" s="357">
        <v>205.24640000000002</v>
      </c>
      <c r="K31" s="357">
        <v>76.575200000000009</v>
      </c>
      <c r="L31" s="357">
        <v>269.32224000000002</v>
      </c>
      <c r="M31" s="357">
        <v>518.82140000000015</v>
      </c>
      <c r="N31" s="357">
        <v>603.57360000000006</v>
      </c>
      <c r="O31" s="357">
        <v>1340</v>
      </c>
      <c r="P31" s="357">
        <v>8298.59</v>
      </c>
      <c r="Q31" s="357">
        <v>11203.1</v>
      </c>
      <c r="R31" s="357">
        <v>28340.3</v>
      </c>
      <c r="S31" s="357">
        <v>37078</v>
      </c>
      <c r="T31" s="357">
        <v>41540.199999999997</v>
      </c>
      <c r="U31" s="357">
        <v>30890.2</v>
      </c>
      <c r="V31" s="357">
        <v>44945.4</v>
      </c>
    </row>
    <row r="32" spans="1:22" ht="15" customHeight="1">
      <c r="A32" s="655" t="s">
        <v>709</v>
      </c>
      <c r="B32" s="361">
        <v>29.1</v>
      </c>
      <c r="C32" s="361">
        <v>208.1</v>
      </c>
      <c r="D32" s="361">
        <v>166.4</v>
      </c>
      <c r="E32" s="361">
        <v>73.599999999999994</v>
      </c>
      <c r="F32" s="361">
        <v>67</v>
      </c>
      <c r="G32" s="361">
        <v>611</v>
      </c>
      <c r="H32" s="362">
        <v>355.8</v>
      </c>
      <c r="I32" s="357">
        <v>344.2</v>
      </c>
      <c r="J32" s="357">
        <v>2568.3535999999999</v>
      </c>
      <c r="K32" s="357">
        <v>958.22479999999996</v>
      </c>
      <c r="L32" s="357">
        <v>3556.2777599999999</v>
      </c>
      <c r="M32" s="357">
        <v>6492.2786000000006</v>
      </c>
      <c r="N32" s="357">
        <v>7552.8263999999999</v>
      </c>
      <c r="O32" s="357">
        <v>16767.3</v>
      </c>
      <c r="P32" s="357">
        <v>4531.2299999999996</v>
      </c>
      <c r="Q32" s="357">
        <v>10607.6</v>
      </c>
      <c r="R32" s="357">
        <v>8681.5</v>
      </c>
      <c r="S32" s="357">
        <v>8088</v>
      </c>
      <c r="T32" s="357">
        <v>2457.3000000000002</v>
      </c>
      <c r="U32" s="357">
        <v>-1795.4</v>
      </c>
      <c r="V32" s="357">
        <v>-2116.3000000000002</v>
      </c>
    </row>
    <row r="33" spans="1:22" ht="15" customHeight="1">
      <c r="A33" s="654" t="s">
        <v>710</v>
      </c>
      <c r="B33" s="355">
        <v>24.2</v>
      </c>
      <c r="C33" s="355">
        <v>246.60000000000002</v>
      </c>
      <c r="D33" s="355">
        <v>323.10000000000002</v>
      </c>
      <c r="E33" s="355">
        <v>287.89999999999998</v>
      </c>
      <c r="F33" s="355">
        <v>572.79999999999995</v>
      </c>
      <c r="G33" s="355">
        <v>26.799999999999997</v>
      </c>
      <c r="H33" s="358">
        <v>406.7</v>
      </c>
      <c r="I33" s="356">
        <v>2842.4</v>
      </c>
      <c r="J33" s="356">
        <v>1518.3145994698623</v>
      </c>
      <c r="K33" s="356">
        <v>543.64606010533885</v>
      </c>
      <c r="L33" s="356">
        <v>1896.9881510551131</v>
      </c>
      <c r="M33" s="356">
        <v>3525.5779682605244</v>
      </c>
      <c r="N33" s="356">
        <v>4499.072326069745</v>
      </c>
      <c r="O33" s="356">
        <v>16865.06322420737</v>
      </c>
      <c r="P33" s="356">
        <v>7633.1</v>
      </c>
      <c r="Q33" s="356">
        <v>11733.1</v>
      </c>
      <c r="R33" s="356">
        <v>19048.2</v>
      </c>
      <c r="S33" s="356">
        <v>23952.400000000001</v>
      </c>
      <c r="T33" s="356">
        <v>23109.3</v>
      </c>
      <c r="U33" s="356">
        <v>19847.5</v>
      </c>
      <c r="V33" s="356">
        <v>35155.199999999997</v>
      </c>
    </row>
    <row r="34" spans="1:22" ht="15" customHeight="1" thickBot="1">
      <c r="A34" s="656" t="s">
        <v>215</v>
      </c>
      <c r="B34" s="365">
        <v>967.2</v>
      </c>
      <c r="C34" s="365">
        <v>3198.6</v>
      </c>
      <c r="D34" s="365">
        <v>4693.2</v>
      </c>
      <c r="E34" s="365">
        <v>4106.5</v>
      </c>
      <c r="F34" s="365">
        <v>4432.5</v>
      </c>
      <c r="G34" s="365">
        <v>4706.4000000000005</v>
      </c>
      <c r="H34" s="366">
        <v>6477.2000000000007</v>
      </c>
      <c r="I34" s="366">
        <v>8903.6191999999992</v>
      </c>
      <c r="J34" s="367">
        <v>12014.7</v>
      </c>
      <c r="K34" s="367">
        <v>4884.3994000000002</v>
      </c>
      <c r="L34" s="367">
        <v>15463.5</v>
      </c>
      <c r="M34" s="367">
        <v>28689.199999999997</v>
      </c>
      <c r="N34" s="367">
        <v>34162.300000000003</v>
      </c>
      <c r="O34" s="367">
        <v>82866.899999999994</v>
      </c>
      <c r="P34" s="367">
        <v>55145.84</v>
      </c>
      <c r="Q34" s="367">
        <v>75549.899999999994</v>
      </c>
      <c r="R34" s="367">
        <v>122753.72</v>
      </c>
      <c r="S34" s="367">
        <v>151610</v>
      </c>
      <c r="T34" s="367">
        <v>170338.9</v>
      </c>
      <c r="U34" s="367">
        <v>117872.1</v>
      </c>
      <c r="V34" s="367">
        <v>189293.5</v>
      </c>
    </row>
    <row r="35" spans="1:22" ht="15" customHeight="1" thickTop="1">
      <c r="A35" s="654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1290"/>
      <c r="U35" s="1290"/>
      <c r="V35" s="372"/>
    </row>
    <row r="36" spans="1:22" ht="15" customHeight="1">
      <c r="A36" s="654" t="s">
        <v>711</v>
      </c>
      <c r="B36" s="373">
        <v>334</v>
      </c>
      <c r="C36" s="373">
        <v>611</v>
      </c>
      <c r="D36" s="373">
        <v>902</v>
      </c>
      <c r="E36" s="373">
        <v>745</v>
      </c>
      <c r="F36" s="373">
        <v>693</v>
      </c>
      <c r="G36" s="373">
        <v>674</v>
      </c>
      <c r="H36" s="374">
        <v>552</v>
      </c>
      <c r="I36" s="374">
        <v>550</v>
      </c>
      <c r="J36" s="374">
        <v>881</v>
      </c>
      <c r="K36" s="374">
        <v>747</v>
      </c>
      <c r="L36" s="374">
        <v>769</v>
      </c>
      <c r="M36" s="374">
        <v>774</v>
      </c>
      <c r="N36" s="374">
        <v>753</v>
      </c>
      <c r="O36" s="374">
        <v>757</v>
      </c>
      <c r="P36" s="374">
        <v>750</v>
      </c>
      <c r="Q36" s="374">
        <v>709</v>
      </c>
      <c r="R36" s="374">
        <v>733</v>
      </c>
      <c r="S36" s="374">
        <v>828</v>
      </c>
      <c r="T36" s="374">
        <v>801</v>
      </c>
      <c r="U36" s="374">
        <v>821</v>
      </c>
      <c r="V36" s="374">
        <v>883</v>
      </c>
    </row>
    <row r="37" spans="1:22" ht="15" customHeight="1">
      <c r="A37" s="654" t="s">
        <v>939</v>
      </c>
      <c r="B37" s="361">
        <v>23.428066558680609</v>
      </c>
      <c r="C37" s="361">
        <v>30.100794813729404</v>
      </c>
      <c r="D37" s="361">
        <v>38.253363641948766</v>
      </c>
      <c r="E37" s="361">
        <v>39.814717338667222</v>
      </c>
      <c r="F37" s="361">
        <v>48.67128027681661</v>
      </c>
      <c r="G37" s="361">
        <v>53.857396063310425</v>
      </c>
      <c r="H37" s="361">
        <v>58.91069103318214</v>
      </c>
      <c r="I37" s="361">
        <v>74.252729113252911</v>
      </c>
      <c r="J37" s="361">
        <v>49.846696433313767</v>
      </c>
      <c r="K37" s="361">
        <v>41.978568430886206</v>
      </c>
      <c r="L37" s="361">
        <v>46.666338601852395</v>
      </c>
      <c r="M37" s="361">
        <v>56.99421069588972</v>
      </c>
      <c r="N37" s="361">
        <v>55.022177720401643</v>
      </c>
      <c r="O37" s="361">
        <v>62.229765457223202</v>
      </c>
      <c r="P37" s="361">
        <v>47.96172438525187</v>
      </c>
      <c r="Q37" s="361">
        <v>55.049845572682017</v>
      </c>
      <c r="R37" s="361">
        <v>67.169250468383623</v>
      </c>
      <c r="S37" s="361">
        <v>73.783545372278539</v>
      </c>
      <c r="T37" s="361">
        <v>53.021687065987884</v>
      </c>
      <c r="U37" s="361">
        <v>79.157541666731433</v>
      </c>
      <c r="V37" s="361">
        <v>77.440968168428213</v>
      </c>
    </row>
    <row r="38" spans="1:22" ht="15" customHeight="1" thickBot="1">
      <c r="A38" s="528" t="s">
        <v>940</v>
      </c>
      <c r="B38" s="375">
        <v>75.143572375202467</v>
      </c>
      <c r="C38" s="375">
        <v>74.046445539718476</v>
      </c>
      <c r="D38" s="375">
        <v>57.937580635252203</v>
      </c>
      <c r="E38" s="375">
        <v>55.711127487103909</v>
      </c>
      <c r="F38" s="375">
        <v>47.799307958477506</v>
      </c>
      <c r="G38" s="375">
        <v>42.190366615877359</v>
      </c>
      <c r="H38" s="375">
        <v>49.753042072650523</v>
      </c>
      <c r="I38" s="375">
        <v>79.556667997964993</v>
      </c>
      <c r="J38" s="375">
        <v>61.418079704819178</v>
      </c>
      <c r="K38" s="375">
        <v>59.290214067252691</v>
      </c>
      <c r="L38" s="375">
        <v>63.051241768105768</v>
      </c>
      <c r="M38" s="375">
        <v>54.498179423702155</v>
      </c>
      <c r="N38" s="375">
        <v>56.411032691437029</v>
      </c>
      <c r="O38" s="375">
        <v>63.878817130651882</v>
      </c>
      <c r="P38" s="375">
        <v>75.877324438898384</v>
      </c>
      <c r="Q38" s="375">
        <v>83.339918377573596</v>
      </c>
      <c r="R38" s="375">
        <v>72.267840800631575</v>
      </c>
      <c r="S38" s="375">
        <v>64.851775525154423</v>
      </c>
      <c r="T38" s="375">
        <v>75.127871851343684</v>
      </c>
      <c r="U38" s="375">
        <v>58.697284182418137</v>
      </c>
      <c r="V38" s="375">
        <v>59.890634543866021</v>
      </c>
    </row>
    <row r="39" spans="1:22" s="353" customFormat="1" ht="15" customHeight="1">
      <c r="A39" s="659" t="s">
        <v>55</v>
      </c>
      <c r="B39" s="660"/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0"/>
    </row>
    <row r="40" spans="1:22" s="353" customFormat="1" ht="15" customHeight="1">
      <c r="A40" s="661" t="s">
        <v>978</v>
      </c>
      <c r="H40" s="662"/>
      <c r="I40" s="663"/>
      <c r="J40" s="663"/>
      <c r="K40" s="664"/>
      <c r="L40" s="664"/>
      <c r="M40" s="664"/>
      <c r="N40" s="664"/>
      <c r="O40" s="663"/>
      <c r="P40" s="663"/>
      <c r="Q40" s="663"/>
      <c r="R40" s="663"/>
    </row>
    <row r="41" spans="1:22" s="353" customFormat="1" ht="15" customHeight="1">
      <c r="A41" s="665" t="s">
        <v>979</v>
      </c>
      <c r="H41" s="662"/>
      <c r="I41" s="663"/>
      <c r="J41" s="663"/>
      <c r="K41" s="664"/>
      <c r="L41" s="664"/>
      <c r="M41" s="664"/>
      <c r="N41" s="666"/>
      <c r="O41" s="663"/>
      <c r="P41" s="663"/>
      <c r="Q41" s="663"/>
      <c r="R41" s="663"/>
    </row>
    <row r="42" spans="1:22" s="353" customFormat="1" ht="15" customHeight="1">
      <c r="A42" s="665" t="s">
        <v>980</v>
      </c>
      <c r="H42" s="662"/>
      <c r="I42" s="663"/>
      <c r="J42" s="663"/>
      <c r="K42" s="664"/>
      <c r="L42" s="664"/>
      <c r="M42" s="664"/>
      <c r="N42" s="666"/>
      <c r="O42" s="663"/>
      <c r="P42" s="663"/>
      <c r="Q42" s="663"/>
      <c r="R42" s="663"/>
    </row>
    <row r="43" spans="1:22" s="353" customFormat="1" ht="15" customHeight="1">
      <c r="A43" s="665" t="s">
        <v>877</v>
      </c>
      <c r="H43" s="662"/>
      <c r="I43" s="663"/>
      <c r="J43" s="663"/>
      <c r="K43" s="664"/>
      <c r="L43" s="664"/>
      <c r="M43" s="664"/>
      <c r="N43" s="664"/>
      <c r="O43" s="663"/>
      <c r="P43" s="663"/>
      <c r="Q43" s="663"/>
      <c r="R43" s="663"/>
    </row>
    <row r="44" spans="1:22" s="353" customFormat="1" ht="20.100000000000001" customHeight="1">
      <c r="A44" s="353" t="s">
        <v>1088</v>
      </c>
      <c r="H44" s="662"/>
      <c r="I44" s="663"/>
      <c r="J44" s="663"/>
      <c r="K44" s="664"/>
      <c r="L44" s="664"/>
      <c r="M44" s="664"/>
      <c r="N44" s="664"/>
      <c r="O44" s="663"/>
      <c r="P44" s="663"/>
      <c r="Q44" s="663"/>
      <c r="R44" s="663"/>
    </row>
    <row r="45" spans="1:22" s="353" customFormat="1" ht="15">
      <c r="A45" s="353" t="s">
        <v>1087</v>
      </c>
    </row>
  </sheetData>
  <pageMargins left="0.7" right="0.25" top="0.72" bottom="0.5" header="0.5" footer="0"/>
  <pageSetup scale="61" fitToWidth="3" fitToHeight="3" orientation="landscape" r:id="rId1"/>
  <headerFooter alignWithMargins="0"/>
  <colBreaks count="1" manualBreakCount="1">
    <brk id="12" max="4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U53"/>
  <sheetViews>
    <sheetView view="pageBreakPreview" zoomScaleNormal="75" zoomScaleSheetLayoutView="100"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P7" sqref="P7"/>
    </sheetView>
  </sheetViews>
  <sheetFormatPr defaultRowHeight="15.75"/>
  <cols>
    <col min="1" max="1" width="42.140625" style="105" customWidth="1"/>
    <col min="2" max="2" width="11.5703125" style="105" bestFit="1" customWidth="1"/>
    <col min="3" max="5" width="12.85546875" style="105" bestFit="1" customWidth="1"/>
    <col min="6" max="6" width="11.5703125" style="105" bestFit="1" customWidth="1"/>
    <col min="7" max="7" width="12.85546875" style="105" bestFit="1" customWidth="1"/>
    <col min="8" max="10" width="11.5703125" style="105" bestFit="1" customWidth="1"/>
    <col min="11" max="17" width="12.85546875" style="105" bestFit="1" customWidth="1"/>
    <col min="18" max="20" width="14.28515625" style="105" bestFit="1" customWidth="1"/>
    <col min="21" max="21" width="9.140625" style="105" hidden="1" customWidth="1"/>
    <col min="22" max="22" width="14.28515625" style="105" bestFit="1" customWidth="1"/>
    <col min="23" max="23" width="14.7109375" style="105" customWidth="1"/>
    <col min="24" max="256" width="9.140625" style="105"/>
    <col min="257" max="257" width="42.140625" style="105" customWidth="1"/>
    <col min="258" max="258" width="11.5703125" style="105" bestFit="1" customWidth="1"/>
    <col min="259" max="261" width="12.85546875" style="105" bestFit="1" customWidth="1"/>
    <col min="262" max="262" width="11.5703125" style="105" bestFit="1" customWidth="1"/>
    <col min="263" max="263" width="12.85546875" style="105" bestFit="1" customWidth="1"/>
    <col min="264" max="266" width="11.5703125" style="105" bestFit="1" customWidth="1"/>
    <col min="267" max="267" width="12.85546875" style="105" bestFit="1" customWidth="1"/>
    <col min="268" max="268" width="42.140625" style="105" customWidth="1"/>
    <col min="269" max="274" width="12.85546875" style="105" bestFit="1" customWidth="1"/>
    <col min="275" max="277" width="14.28515625" style="105" bestFit="1" customWidth="1"/>
    <col min="278" max="278" width="0" style="105" hidden="1" customWidth="1"/>
    <col min="279" max="279" width="15.42578125" style="105" customWidth="1"/>
    <col min="280" max="512" width="9.140625" style="105"/>
    <col min="513" max="513" width="42.140625" style="105" customWidth="1"/>
    <col min="514" max="514" width="11.5703125" style="105" bestFit="1" customWidth="1"/>
    <col min="515" max="517" width="12.85546875" style="105" bestFit="1" customWidth="1"/>
    <col min="518" max="518" width="11.5703125" style="105" bestFit="1" customWidth="1"/>
    <col min="519" max="519" width="12.85546875" style="105" bestFit="1" customWidth="1"/>
    <col min="520" max="522" width="11.5703125" style="105" bestFit="1" customWidth="1"/>
    <col min="523" max="523" width="12.85546875" style="105" bestFit="1" customWidth="1"/>
    <col min="524" max="524" width="42.140625" style="105" customWidth="1"/>
    <col min="525" max="530" width="12.85546875" style="105" bestFit="1" customWidth="1"/>
    <col min="531" max="533" width="14.28515625" style="105" bestFit="1" customWidth="1"/>
    <col min="534" max="534" width="0" style="105" hidden="1" customWidth="1"/>
    <col min="535" max="535" width="15.42578125" style="105" customWidth="1"/>
    <col min="536" max="768" width="9.140625" style="105"/>
    <col min="769" max="769" width="42.140625" style="105" customWidth="1"/>
    <col min="770" max="770" width="11.5703125" style="105" bestFit="1" customWidth="1"/>
    <col min="771" max="773" width="12.85546875" style="105" bestFit="1" customWidth="1"/>
    <col min="774" max="774" width="11.5703125" style="105" bestFit="1" customWidth="1"/>
    <col min="775" max="775" width="12.85546875" style="105" bestFit="1" customWidth="1"/>
    <col min="776" max="778" width="11.5703125" style="105" bestFit="1" customWidth="1"/>
    <col min="779" max="779" width="12.85546875" style="105" bestFit="1" customWidth="1"/>
    <col min="780" max="780" width="42.140625" style="105" customWidth="1"/>
    <col min="781" max="786" width="12.85546875" style="105" bestFit="1" customWidth="1"/>
    <col min="787" max="789" width="14.28515625" style="105" bestFit="1" customWidth="1"/>
    <col min="790" max="790" width="0" style="105" hidden="1" customWidth="1"/>
    <col min="791" max="791" width="15.42578125" style="105" customWidth="1"/>
    <col min="792" max="1024" width="9.140625" style="105"/>
    <col min="1025" max="1025" width="42.140625" style="105" customWidth="1"/>
    <col min="1026" max="1026" width="11.5703125" style="105" bestFit="1" customWidth="1"/>
    <col min="1027" max="1029" width="12.85546875" style="105" bestFit="1" customWidth="1"/>
    <col min="1030" max="1030" width="11.5703125" style="105" bestFit="1" customWidth="1"/>
    <col min="1031" max="1031" width="12.85546875" style="105" bestFit="1" customWidth="1"/>
    <col min="1032" max="1034" width="11.5703125" style="105" bestFit="1" customWidth="1"/>
    <col min="1035" max="1035" width="12.85546875" style="105" bestFit="1" customWidth="1"/>
    <col min="1036" max="1036" width="42.140625" style="105" customWidth="1"/>
    <col min="1037" max="1042" width="12.85546875" style="105" bestFit="1" customWidth="1"/>
    <col min="1043" max="1045" width="14.28515625" style="105" bestFit="1" customWidth="1"/>
    <col min="1046" max="1046" width="0" style="105" hidden="1" customWidth="1"/>
    <col min="1047" max="1047" width="15.42578125" style="105" customWidth="1"/>
    <col min="1048" max="1280" width="9.140625" style="105"/>
    <col min="1281" max="1281" width="42.140625" style="105" customWidth="1"/>
    <col min="1282" max="1282" width="11.5703125" style="105" bestFit="1" customWidth="1"/>
    <col min="1283" max="1285" width="12.85546875" style="105" bestFit="1" customWidth="1"/>
    <col min="1286" max="1286" width="11.5703125" style="105" bestFit="1" customWidth="1"/>
    <col min="1287" max="1287" width="12.85546875" style="105" bestFit="1" customWidth="1"/>
    <col min="1288" max="1290" width="11.5703125" style="105" bestFit="1" customWidth="1"/>
    <col min="1291" max="1291" width="12.85546875" style="105" bestFit="1" customWidth="1"/>
    <col min="1292" max="1292" width="42.140625" style="105" customWidth="1"/>
    <col min="1293" max="1298" width="12.85546875" style="105" bestFit="1" customWidth="1"/>
    <col min="1299" max="1301" width="14.28515625" style="105" bestFit="1" customWidth="1"/>
    <col min="1302" max="1302" width="0" style="105" hidden="1" customWidth="1"/>
    <col min="1303" max="1303" width="15.42578125" style="105" customWidth="1"/>
    <col min="1304" max="1536" width="9.140625" style="105"/>
    <col min="1537" max="1537" width="42.140625" style="105" customWidth="1"/>
    <col min="1538" max="1538" width="11.5703125" style="105" bestFit="1" customWidth="1"/>
    <col min="1539" max="1541" width="12.85546875" style="105" bestFit="1" customWidth="1"/>
    <col min="1542" max="1542" width="11.5703125" style="105" bestFit="1" customWidth="1"/>
    <col min="1543" max="1543" width="12.85546875" style="105" bestFit="1" customWidth="1"/>
    <col min="1544" max="1546" width="11.5703125" style="105" bestFit="1" customWidth="1"/>
    <col min="1547" max="1547" width="12.85546875" style="105" bestFit="1" customWidth="1"/>
    <col min="1548" max="1548" width="42.140625" style="105" customWidth="1"/>
    <col min="1549" max="1554" width="12.85546875" style="105" bestFit="1" customWidth="1"/>
    <col min="1555" max="1557" width="14.28515625" style="105" bestFit="1" customWidth="1"/>
    <col min="1558" max="1558" width="0" style="105" hidden="1" customWidth="1"/>
    <col min="1559" max="1559" width="15.42578125" style="105" customWidth="1"/>
    <col min="1560" max="1792" width="9.140625" style="105"/>
    <col min="1793" max="1793" width="42.140625" style="105" customWidth="1"/>
    <col min="1794" max="1794" width="11.5703125" style="105" bestFit="1" customWidth="1"/>
    <col min="1795" max="1797" width="12.85546875" style="105" bestFit="1" customWidth="1"/>
    <col min="1798" max="1798" width="11.5703125" style="105" bestFit="1" customWidth="1"/>
    <col min="1799" max="1799" width="12.85546875" style="105" bestFit="1" customWidth="1"/>
    <col min="1800" max="1802" width="11.5703125" style="105" bestFit="1" customWidth="1"/>
    <col min="1803" max="1803" width="12.85546875" style="105" bestFit="1" customWidth="1"/>
    <col min="1804" max="1804" width="42.140625" style="105" customWidth="1"/>
    <col min="1805" max="1810" width="12.85546875" style="105" bestFit="1" customWidth="1"/>
    <col min="1811" max="1813" width="14.28515625" style="105" bestFit="1" customWidth="1"/>
    <col min="1814" max="1814" width="0" style="105" hidden="1" customWidth="1"/>
    <col min="1815" max="1815" width="15.42578125" style="105" customWidth="1"/>
    <col min="1816" max="2048" width="9.140625" style="105"/>
    <col min="2049" max="2049" width="42.140625" style="105" customWidth="1"/>
    <col min="2050" max="2050" width="11.5703125" style="105" bestFit="1" customWidth="1"/>
    <col min="2051" max="2053" width="12.85546875" style="105" bestFit="1" customWidth="1"/>
    <col min="2054" max="2054" width="11.5703125" style="105" bestFit="1" customWidth="1"/>
    <col min="2055" max="2055" width="12.85546875" style="105" bestFit="1" customWidth="1"/>
    <col min="2056" max="2058" width="11.5703125" style="105" bestFit="1" customWidth="1"/>
    <col min="2059" max="2059" width="12.85546875" style="105" bestFit="1" customWidth="1"/>
    <col min="2060" max="2060" width="42.140625" style="105" customWidth="1"/>
    <col min="2061" max="2066" width="12.85546875" style="105" bestFit="1" customWidth="1"/>
    <col min="2067" max="2069" width="14.28515625" style="105" bestFit="1" customWidth="1"/>
    <col min="2070" max="2070" width="0" style="105" hidden="1" customWidth="1"/>
    <col min="2071" max="2071" width="15.42578125" style="105" customWidth="1"/>
    <col min="2072" max="2304" width="9.140625" style="105"/>
    <col min="2305" max="2305" width="42.140625" style="105" customWidth="1"/>
    <col min="2306" max="2306" width="11.5703125" style="105" bestFit="1" customWidth="1"/>
    <col min="2307" max="2309" width="12.85546875" style="105" bestFit="1" customWidth="1"/>
    <col min="2310" max="2310" width="11.5703125" style="105" bestFit="1" customWidth="1"/>
    <col min="2311" max="2311" width="12.85546875" style="105" bestFit="1" customWidth="1"/>
    <col min="2312" max="2314" width="11.5703125" style="105" bestFit="1" customWidth="1"/>
    <col min="2315" max="2315" width="12.85546875" style="105" bestFit="1" customWidth="1"/>
    <col min="2316" max="2316" width="42.140625" style="105" customWidth="1"/>
    <col min="2317" max="2322" width="12.85546875" style="105" bestFit="1" customWidth="1"/>
    <col min="2323" max="2325" width="14.28515625" style="105" bestFit="1" customWidth="1"/>
    <col min="2326" max="2326" width="0" style="105" hidden="1" customWidth="1"/>
    <col min="2327" max="2327" width="15.42578125" style="105" customWidth="1"/>
    <col min="2328" max="2560" width="9.140625" style="105"/>
    <col min="2561" max="2561" width="42.140625" style="105" customWidth="1"/>
    <col min="2562" max="2562" width="11.5703125" style="105" bestFit="1" customWidth="1"/>
    <col min="2563" max="2565" width="12.85546875" style="105" bestFit="1" customWidth="1"/>
    <col min="2566" max="2566" width="11.5703125" style="105" bestFit="1" customWidth="1"/>
    <col min="2567" max="2567" width="12.85546875" style="105" bestFit="1" customWidth="1"/>
    <col min="2568" max="2570" width="11.5703125" style="105" bestFit="1" customWidth="1"/>
    <col min="2571" max="2571" width="12.85546875" style="105" bestFit="1" customWidth="1"/>
    <col min="2572" max="2572" width="42.140625" style="105" customWidth="1"/>
    <col min="2573" max="2578" width="12.85546875" style="105" bestFit="1" customWidth="1"/>
    <col min="2579" max="2581" width="14.28515625" style="105" bestFit="1" customWidth="1"/>
    <col min="2582" max="2582" width="0" style="105" hidden="1" customWidth="1"/>
    <col min="2583" max="2583" width="15.42578125" style="105" customWidth="1"/>
    <col min="2584" max="2816" width="9.140625" style="105"/>
    <col min="2817" max="2817" width="42.140625" style="105" customWidth="1"/>
    <col min="2818" max="2818" width="11.5703125" style="105" bestFit="1" customWidth="1"/>
    <col min="2819" max="2821" width="12.85546875" style="105" bestFit="1" customWidth="1"/>
    <col min="2822" max="2822" width="11.5703125" style="105" bestFit="1" customWidth="1"/>
    <col min="2823" max="2823" width="12.85546875" style="105" bestFit="1" customWidth="1"/>
    <col min="2824" max="2826" width="11.5703125" style="105" bestFit="1" customWidth="1"/>
    <col min="2827" max="2827" width="12.85546875" style="105" bestFit="1" customWidth="1"/>
    <col min="2828" max="2828" width="42.140625" style="105" customWidth="1"/>
    <col min="2829" max="2834" width="12.85546875" style="105" bestFit="1" customWidth="1"/>
    <col min="2835" max="2837" width="14.28515625" style="105" bestFit="1" customWidth="1"/>
    <col min="2838" max="2838" width="0" style="105" hidden="1" customWidth="1"/>
    <col min="2839" max="2839" width="15.42578125" style="105" customWidth="1"/>
    <col min="2840" max="3072" width="9.140625" style="105"/>
    <col min="3073" max="3073" width="42.140625" style="105" customWidth="1"/>
    <col min="3074" max="3074" width="11.5703125" style="105" bestFit="1" customWidth="1"/>
    <col min="3075" max="3077" width="12.85546875" style="105" bestFit="1" customWidth="1"/>
    <col min="3078" max="3078" width="11.5703125" style="105" bestFit="1" customWidth="1"/>
    <col min="3079" max="3079" width="12.85546875" style="105" bestFit="1" customWidth="1"/>
    <col min="3080" max="3082" width="11.5703125" style="105" bestFit="1" customWidth="1"/>
    <col min="3083" max="3083" width="12.85546875" style="105" bestFit="1" customWidth="1"/>
    <col min="3084" max="3084" width="42.140625" style="105" customWidth="1"/>
    <col min="3085" max="3090" width="12.85546875" style="105" bestFit="1" customWidth="1"/>
    <col min="3091" max="3093" width="14.28515625" style="105" bestFit="1" customWidth="1"/>
    <col min="3094" max="3094" width="0" style="105" hidden="1" customWidth="1"/>
    <col min="3095" max="3095" width="15.42578125" style="105" customWidth="1"/>
    <col min="3096" max="3328" width="9.140625" style="105"/>
    <col min="3329" max="3329" width="42.140625" style="105" customWidth="1"/>
    <col min="3330" max="3330" width="11.5703125" style="105" bestFit="1" customWidth="1"/>
    <col min="3331" max="3333" width="12.85546875" style="105" bestFit="1" customWidth="1"/>
    <col min="3334" max="3334" width="11.5703125" style="105" bestFit="1" customWidth="1"/>
    <col min="3335" max="3335" width="12.85546875" style="105" bestFit="1" customWidth="1"/>
    <col min="3336" max="3338" width="11.5703125" style="105" bestFit="1" customWidth="1"/>
    <col min="3339" max="3339" width="12.85546875" style="105" bestFit="1" customWidth="1"/>
    <col min="3340" max="3340" width="42.140625" style="105" customWidth="1"/>
    <col min="3341" max="3346" width="12.85546875" style="105" bestFit="1" customWidth="1"/>
    <col min="3347" max="3349" width="14.28515625" style="105" bestFit="1" customWidth="1"/>
    <col min="3350" max="3350" width="0" style="105" hidden="1" customWidth="1"/>
    <col min="3351" max="3351" width="15.42578125" style="105" customWidth="1"/>
    <col min="3352" max="3584" width="9.140625" style="105"/>
    <col min="3585" max="3585" width="42.140625" style="105" customWidth="1"/>
    <col min="3586" max="3586" width="11.5703125" style="105" bestFit="1" customWidth="1"/>
    <col min="3587" max="3589" width="12.85546875" style="105" bestFit="1" customWidth="1"/>
    <col min="3590" max="3590" width="11.5703125" style="105" bestFit="1" customWidth="1"/>
    <col min="3591" max="3591" width="12.85546875" style="105" bestFit="1" customWidth="1"/>
    <col min="3592" max="3594" width="11.5703125" style="105" bestFit="1" customWidth="1"/>
    <col min="3595" max="3595" width="12.85546875" style="105" bestFit="1" customWidth="1"/>
    <col min="3596" max="3596" width="42.140625" style="105" customWidth="1"/>
    <col min="3597" max="3602" width="12.85546875" style="105" bestFit="1" customWidth="1"/>
    <col min="3603" max="3605" width="14.28515625" style="105" bestFit="1" customWidth="1"/>
    <col min="3606" max="3606" width="0" style="105" hidden="1" customWidth="1"/>
    <col min="3607" max="3607" width="15.42578125" style="105" customWidth="1"/>
    <col min="3608" max="3840" width="9.140625" style="105"/>
    <col min="3841" max="3841" width="42.140625" style="105" customWidth="1"/>
    <col min="3842" max="3842" width="11.5703125" style="105" bestFit="1" customWidth="1"/>
    <col min="3843" max="3845" width="12.85546875" style="105" bestFit="1" customWidth="1"/>
    <col min="3846" max="3846" width="11.5703125" style="105" bestFit="1" customWidth="1"/>
    <col min="3847" max="3847" width="12.85546875" style="105" bestFit="1" customWidth="1"/>
    <col min="3848" max="3850" width="11.5703125" style="105" bestFit="1" customWidth="1"/>
    <col min="3851" max="3851" width="12.85546875" style="105" bestFit="1" customWidth="1"/>
    <col min="3852" max="3852" width="42.140625" style="105" customWidth="1"/>
    <col min="3853" max="3858" width="12.85546875" style="105" bestFit="1" customWidth="1"/>
    <col min="3859" max="3861" width="14.28515625" style="105" bestFit="1" customWidth="1"/>
    <col min="3862" max="3862" width="0" style="105" hidden="1" customWidth="1"/>
    <col min="3863" max="3863" width="15.42578125" style="105" customWidth="1"/>
    <col min="3864" max="4096" width="9.140625" style="105"/>
    <col min="4097" max="4097" width="42.140625" style="105" customWidth="1"/>
    <col min="4098" max="4098" width="11.5703125" style="105" bestFit="1" customWidth="1"/>
    <col min="4099" max="4101" width="12.85546875" style="105" bestFit="1" customWidth="1"/>
    <col min="4102" max="4102" width="11.5703125" style="105" bestFit="1" customWidth="1"/>
    <col min="4103" max="4103" width="12.85546875" style="105" bestFit="1" customWidth="1"/>
    <col min="4104" max="4106" width="11.5703125" style="105" bestFit="1" customWidth="1"/>
    <col min="4107" max="4107" width="12.85546875" style="105" bestFit="1" customWidth="1"/>
    <col min="4108" max="4108" width="42.140625" style="105" customWidth="1"/>
    <col min="4109" max="4114" width="12.85546875" style="105" bestFit="1" customWidth="1"/>
    <col min="4115" max="4117" width="14.28515625" style="105" bestFit="1" customWidth="1"/>
    <col min="4118" max="4118" width="0" style="105" hidden="1" customWidth="1"/>
    <col min="4119" max="4119" width="15.42578125" style="105" customWidth="1"/>
    <col min="4120" max="4352" width="9.140625" style="105"/>
    <col min="4353" max="4353" width="42.140625" style="105" customWidth="1"/>
    <col min="4354" max="4354" width="11.5703125" style="105" bestFit="1" customWidth="1"/>
    <col min="4355" max="4357" width="12.85546875" style="105" bestFit="1" customWidth="1"/>
    <col min="4358" max="4358" width="11.5703125" style="105" bestFit="1" customWidth="1"/>
    <col min="4359" max="4359" width="12.85546875" style="105" bestFit="1" customWidth="1"/>
    <col min="4360" max="4362" width="11.5703125" style="105" bestFit="1" customWidth="1"/>
    <col min="4363" max="4363" width="12.85546875" style="105" bestFit="1" customWidth="1"/>
    <col min="4364" max="4364" width="42.140625" style="105" customWidth="1"/>
    <col min="4365" max="4370" width="12.85546875" style="105" bestFit="1" customWidth="1"/>
    <col min="4371" max="4373" width="14.28515625" style="105" bestFit="1" customWidth="1"/>
    <col min="4374" max="4374" width="0" style="105" hidden="1" customWidth="1"/>
    <col min="4375" max="4375" width="15.42578125" style="105" customWidth="1"/>
    <col min="4376" max="4608" width="9.140625" style="105"/>
    <col min="4609" max="4609" width="42.140625" style="105" customWidth="1"/>
    <col min="4610" max="4610" width="11.5703125" style="105" bestFit="1" customWidth="1"/>
    <col min="4611" max="4613" width="12.85546875" style="105" bestFit="1" customWidth="1"/>
    <col min="4614" max="4614" width="11.5703125" style="105" bestFit="1" customWidth="1"/>
    <col min="4615" max="4615" width="12.85546875" style="105" bestFit="1" customWidth="1"/>
    <col min="4616" max="4618" width="11.5703125" style="105" bestFit="1" customWidth="1"/>
    <col min="4619" max="4619" width="12.85546875" style="105" bestFit="1" customWidth="1"/>
    <col min="4620" max="4620" width="42.140625" style="105" customWidth="1"/>
    <col min="4621" max="4626" width="12.85546875" style="105" bestFit="1" customWidth="1"/>
    <col min="4627" max="4629" width="14.28515625" style="105" bestFit="1" customWidth="1"/>
    <col min="4630" max="4630" width="0" style="105" hidden="1" customWidth="1"/>
    <col min="4631" max="4631" width="15.42578125" style="105" customWidth="1"/>
    <col min="4632" max="4864" width="9.140625" style="105"/>
    <col min="4865" max="4865" width="42.140625" style="105" customWidth="1"/>
    <col min="4866" max="4866" width="11.5703125" style="105" bestFit="1" customWidth="1"/>
    <col min="4867" max="4869" width="12.85546875" style="105" bestFit="1" customWidth="1"/>
    <col min="4870" max="4870" width="11.5703125" style="105" bestFit="1" customWidth="1"/>
    <col min="4871" max="4871" width="12.85546875" style="105" bestFit="1" customWidth="1"/>
    <col min="4872" max="4874" width="11.5703125" style="105" bestFit="1" customWidth="1"/>
    <col min="4875" max="4875" width="12.85546875" style="105" bestFit="1" customWidth="1"/>
    <col min="4876" max="4876" width="42.140625" style="105" customWidth="1"/>
    <col min="4877" max="4882" width="12.85546875" style="105" bestFit="1" customWidth="1"/>
    <col min="4883" max="4885" width="14.28515625" style="105" bestFit="1" customWidth="1"/>
    <col min="4886" max="4886" width="0" style="105" hidden="1" customWidth="1"/>
    <col min="4887" max="4887" width="15.42578125" style="105" customWidth="1"/>
    <col min="4888" max="5120" width="9.140625" style="105"/>
    <col min="5121" max="5121" width="42.140625" style="105" customWidth="1"/>
    <col min="5122" max="5122" width="11.5703125" style="105" bestFit="1" customWidth="1"/>
    <col min="5123" max="5125" width="12.85546875" style="105" bestFit="1" customWidth="1"/>
    <col min="5126" max="5126" width="11.5703125" style="105" bestFit="1" customWidth="1"/>
    <col min="5127" max="5127" width="12.85546875" style="105" bestFit="1" customWidth="1"/>
    <col min="5128" max="5130" width="11.5703125" style="105" bestFit="1" customWidth="1"/>
    <col min="5131" max="5131" width="12.85546875" style="105" bestFit="1" customWidth="1"/>
    <col min="5132" max="5132" width="42.140625" style="105" customWidth="1"/>
    <col min="5133" max="5138" width="12.85546875" style="105" bestFit="1" customWidth="1"/>
    <col min="5139" max="5141" width="14.28515625" style="105" bestFit="1" customWidth="1"/>
    <col min="5142" max="5142" width="0" style="105" hidden="1" customWidth="1"/>
    <col min="5143" max="5143" width="15.42578125" style="105" customWidth="1"/>
    <col min="5144" max="5376" width="9.140625" style="105"/>
    <col min="5377" max="5377" width="42.140625" style="105" customWidth="1"/>
    <col min="5378" max="5378" width="11.5703125" style="105" bestFit="1" customWidth="1"/>
    <col min="5379" max="5381" width="12.85546875" style="105" bestFit="1" customWidth="1"/>
    <col min="5382" max="5382" width="11.5703125" style="105" bestFit="1" customWidth="1"/>
    <col min="5383" max="5383" width="12.85546875" style="105" bestFit="1" customWidth="1"/>
    <col min="5384" max="5386" width="11.5703125" style="105" bestFit="1" customWidth="1"/>
    <col min="5387" max="5387" width="12.85546875" style="105" bestFit="1" customWidth="1"/>
    <col min="5388" max="5388" width="42.140625" style="105" customWidth="1"/>
    <col min="5389" max="5394" width="12.85546875" style="105" bestFit="1" customWidth="1"/>
    <col min="5395" max="5397" width="14.28515625" style="105" bestFit="1" customWidth="1"/>
    <col min="5398" max="5398" width="0" style="105" hidden="1" customWidth="1"/>
    <col min="5399" max="5399" width="15.42578125" style="105" customWidth="1"/>
    <col min="5400" max="5632" width="9.140625" style="105"/>
    <col min="5633" max="5633" width="42.140625" style="105" customWidth="1"/>
    <col min="5634" max="5634" width="11.5703125" style="105" bestFit="1" customWidth="1"/>
    <col min="5635" max="5637" width="12.85546875" style="105" bestFit="1" customWidth="1"/>
    <col min="5638" max="5638" width="11.5703125" style="105" bestFit="1" customWidth="1"/>
    <col min="5639" max="5639" width="12.85546875" style="105" bestFit="1" customWidth="1"/>
    <col min="5640" max="5642" width="11.5703125" style="105" bestFit="1" customWidth="1"/>
    <col min="5643" max="5643" width="12.85546875" style="105" bestFit="1" customWidth="1"/>
    <col min="5644" max="5644" width="42.140625" style="105" customWidth="1"/>
    <col min="5645" max="5650" width="12.85546875" style="105" bestFit="1" customWidth="1"/>
    <col min="5651" max="5653" width="14.28515625" style="105" bestFit="1" customWidth="1"/>
    <col min="5654" max="5654" width="0" style="105" hidden="1" customWidth="1"/>
    <col min="5655" max="5655" width="15.42578125" style="105" customWidth="1"/>
    <col min="5656" max="5888" width="9.140625" style="105"/>
    <col min="5889" max="5889" width="42.140625" style="105" customWidth="1"/>
    <col min="5890" max="5890" width="11.5703125" style="105" bestFit="1" customWidth="1"/>
    <col min="5891" max="5893" width="12.85546875" style="105" bestFit="1" customWidth="1"/>
    <col min="5894" max="5894" width="11.5703125" style="105" bestFit="1" customWidth="1"/>
    <col min="5895" max="5895" width="12.85546875" style="105" bestFit="1" customWidth="1"/>
    <col min="5896" max="5898" width="11.5703125" style="105" bestFit="1" customWidth="1"/>
    <col min="5899" max="5899" width="12.85546875" style="105" bestFit="1" customWidth="1"/>
    <col min="5900" max="5900" width="42.140625" style="105" customWidth="1"/>
    <col min="5901" max="5906" width="12.85546875" style="105" bestFit="1" customWidth="1"/>
    <col min="5907" max="5909" width="14.28515625" style="105" bestFit="1" customWidth="1"/>
    <col min="5910" max="5910" width="0" style="105" hidden="1" customWidth="1"/>
    <col min="5911" max="5911" width="15.42578125" style="105" customWidth="1"/>
    <col min="5912" max="6144" width="9.140625" style="105"/>
    <col min="6145" max="6145" width="42.140625" style="105" customWidth="1"/>
    <col min="6146" max="6146" width="11.5703125" style="105" bestFit="1" customWidth="1"/>
    <col min="6147" max="6149" width="12.85546875" style="105" bestFit="1" customWidth="1"/>
    <col min="6150" max="6150" width="11.5703125" style="105" bestFit="1" customWidth="1"/>
    <col min="6151" max="6151" width="12.85546875" style="105" bestFit="1" customWidth="1"/>
    <col min="6152" max="6154" width="11.5703125" style="105" bestFit="1" customWidth="1"/>
    <col min="6155" max="6155" width="12.85546875" style="105" bestFit="1" customWidth="1"/>
    <col min="6156" max="6156" width="42.140625" style="105" customWidth="1"/>
    <col min="6157" max="6162" width="12.85546875" style="105" bestFit="1" customWidth="1"/>
    <col min="6163" max="6165" width="14.28515625" style="105" bestFit="1" customWidth="1"/>
    <col min="6166" max="6166" width="0" style="105" hidden="1" customWidth="1"/>
    <col min="6167" max="6167" width="15.42578125" style="105" customWidth="1"/>
    <col min="6168" max="6400" width="9.140625" style="105"/>
    <col min="6401" max="6401" width="42.140625" style="105" customWidth="1"/>
    <col min="6402" max="6402" width="11.5703125" style="105" bestFit="1" customWidth="1"/>
    <col min="6403" max="6405" width="12.85546875" style="105" bestFit="1" customWidth="1"/>
    <col min="6406" max="6406" width="11.5703125" style="105" bestFit="1" customWidth="1"/>
    <col min="6407" max="6407" width="12.85546875" style="105" bestFit="1" customWidth="1"/>
    <col min="6408" max="6410" width="11.5703125" style="105" bestFit="1" customWidth="1"/>
    <col min="6411" max="6411" width="12.85546875" style="105" bestFit="1" customWidth="1"/>
    <col min="6412" max="6412" width="42.140625" style="105" customWidth="1"/>
    <col min="6413" max="6418" width="12.85546875" style="105" bestFit="1" customWidth="1"/>
    <col min="6419" max="6421" width="14.28515625" style="105" bestFit="1" customWidth="1"/>
    <col min="6422" max="6422" width="0" style="105" hidden="1" customWidth="1"/>
    <col min="6423" max="6423" width="15.42578125" style="105" customWidth="1"/>
    <col min="6424" max="6656" width="9.140625" style="105"/>
    <col min="6657" max="6657" width="42.140625" style="105" customWidth="1"/>
    <col min="6658" max="6658" width="11.5703125" style="105" bestFit="1" customWidth="1"/>
    <col min="6659" max="6661" width="12.85546875" style="105" bestFit="1" customWidth="1"/>
    <col min="6662" max="6662" width="11.5703125" style="105" bestFit="1" customWidth="1"/>
    <col min="6663" max="6663" width="12.85546875" style="105" bestFit="1" customWidth="1"/>
    <col min="6664" max="6666" width="11.5703125" style="105" bestFit="1" customWidth="1"/>
    <col min="6667" max="6667" width="12.85546875" style="105" bestFit="1" customWidth="1"/>
    <col min="6668" max="6668" width="42.140625" style="105" customWidth="1"/>
    <col min="6669" max="6674" width="12.85546875" style="105" bestFit="1" customWidth="1"/>
    <col min="6675" max="6677" width="14.28515625" style="105" bestFit="1" customWidth="1"/>
    <col min="6678" max="6678" width="0" style="105" hidden="1" customWidth="1"/>
    <col min="6679" max="6679" width="15.42578125" style="105" customWidth="1"/>
    <col min="6680" max="6912" width="9.140625" style="105"/>
    <col min="6913" max="6913" width="42.140625" style="105" customWidth="1"/>
    <col min="6914" max="6914" width="11.5703125" style="105" bestFit="1" customWidth="1"/>
    <col min="6915" max="6917" width="12.85546875" style="105" bestFit="1" customWidth="1"/>
    <col min="6918" max="6918" width="11.5703125" style="105" bestFit="1" customWidth="1"/>
    <col min="6919" max="6919" width="12.85546875" style="105" bestFit="1" customWidth="1"/>
    <col min="6920" max="6922" width="11.5703125" style="105" bestFit="1" customWidth="1"/>
    <col min="6923" max="6923" width="12.85546875" style="105" bestFit="1" customWidth="1"/>
    <col min="6924" max="6924" width="42.140625" style="105" customWidth="1"/>
    <col min="6925" max="6930" width="12.85546875" style="105" bestFit="1" customWidth="1"/>
    <col min="6931" max="6933" width="14.28515625" style="105" bestFit="1" customWidth="1"/>
    <col min="6934" max="6934" width="0" style="105" hidden="1" customWidth="1"/>
    <col min="6935" max="6935" width="15.42578125" style="105" customWidth="1"/>
    <col min="6936" max="7168" width="9.140625" style="105"/>
    <col min="7169" max="7169" width="42.140625" style="105" customWidth="1"/>
    <col min="7170" max="7170" width="11.5703125" style="105" bestFit="1" customWidth="1"/>
    <col min="7171" max="7173" width="12.85546875" style="105" bestFit="1" customWidth="1"/>
    <col min="7174" max="7174" width="11.5703125" style="105" bestFit="1" customWidth="1"/>
    <col min="7175" max="7175" width="12.85546875" style="105" bestFit="1" customWidth="1"/>
    <col min="7176" max="7178" width="11.5703125" style="105" bestFit="1" customWidth="1"/>
    <col min="7179" max="7179" width="12.85546875" style="105" bestFit="1" customWidth="1"/>
    <col min="7180" max="7180" width="42.140625" style="105" customWidth="1"/>
    <col min="7181" max="7186" width="12.85546875" style="105" bestFit="1" customWidth="1"/>
    <col min="7187" max="7189" width="14.28515625" style="105" bestFit="1" customWidth="1"/>
    <col min="7190" max="7190" width="0" style="105" hidden="1" customWidth="1"/>
    <col min="7191" max="7191" width="15.42578125" style="105" customWidth="1"/>
    <col min="7192" max="7424" width="9.140625" style="105"/>
    <col min="7425" max="7425" width="42.140625" style="105" customWidth="1"/>
    <col min="7426" max="7426" width="11.5703125" style="105" bestFit="1" customWidth="1"/>
    <col min="7427" max="7429" width="12.85546875" style="105" bestFit="1" customWidth="1"/>
    <col min="7430" max="7430" width="11.5703125" style="105" bestFit="1" customWidth="1"/>
    <col min="7431" max="7431" width="12.85546875" style="105" bestFit="1" customWidth="1"/>
    <col min="7432" max="7434" width="11.5703125" style="105" bestFit="1" customWidth="1"/>
    <col min="7435" max="7435" width="12.85546875" style="105" bestFit="1" customWidth="1"/>
    <col min="7436" max="7436" width="42.140625" style="105" customWidth="1"/>
    <col min="7437" max="7442" width="12.85546875" style="105" bestFit="1" customWidth="1"/>
    <col min="7443" max="7445" width="14.28515625" style="105" bestFit="1" customWidth="1"/>
    <col min="7446" max="7446" width="0" style="105" hidden="1" customWidth="1"/>
    <col min="7447" max="7447" width="15.42578125" style="105" customWidth="1"/>
    <col min="7448" max="7680" width="9.140625" style="105"/>
    <col min="7681" max="7681" width="42.140625" style="105" customWidth="1"/>
    <col min="7682" max="7682" width="11.5703125" style="105" bestFit="1" customWidth="1"/>
    <col min="7683" max="7685" width="12.85546875" style="105" bestFit="1" customWidth="1"/>
    <col min="7686" max="7686" width="11.5703125" style="105" bestFit="1" customWidth="1"/>
    <col min="7687" max="7687" width="12.85546875" style="105" bestFit="1" customWidth="1"/>
    <col min="7688" max="7690" width="11.5703125" style="105" bestFit="1" customWidth="1"/>
    <col min="7691" max="7691" width="12.85546875" style="105" bestFit="1" customWidth="1"/>
    <col min="7692" max="7692" width="42.140625" style="105" customWidth="1"/>
    <col min="7693" max="7698" width="12.85546875" style="105" bestFit="1" customWidth="1"/>
    <col min="7699" max="7701" width="14.28515625" style="105" bestFit="1" customWidth="1"/>
    <col min="7702" max="7702" width="0" style="105" hidden="1" customWidth="1"/>
    <col min="7703" max="7703" width="15.42578125" style="105" customWidth="1"/>
    <col min="7704" max="7936" width="9.140625" style="105"/>
    <col min="7937" max="7937" width="42.140625" style="105" customWidth="1"/>
    <col min="7938" max="7938" width="11.5703125" style="105" bestFit="1" customWidth="1"/>
    <col min="7939" max="7941" width="12.85546875" style="105" bestFit="1" customWidth="1"/>
    <col min="7942" max="7942" width="11.5703125" style="105" bestFit="1" customWidth="1"/>
    <col min="7943" max="7943" width="12.85546875" style="105" bestFit="1" customWidth="1"/>
    <col min="7944" max="7946" width="11.5703125" style="105" bestFit="1" customWidth="1"/>
    <col min="7947" max="7947" width="12.85546875" style="105" bestFit="1" customWidth="1"/>
    <col min="7948" max="7948" width="42.140625" style="105" customWidth="1"/>
    <col min="7949" max="7954" width="12.85546875" style="105" bestFit="1" customWidth="1"/>
    <col min="7955" max="7957" width="14.28515625" style="105" bestFit="1" customWidth="1"/>
    <col min="7958" max="7958" width="0" style="105" hidden="1" customWidth="1"/>
    <col min="7959" max="7959" width="15.42578125" style="105" customWidth="1"/>
    <col min="7960" max="8192" width="9.140625" style="105"/>
    <col min="8193" max="8193" width="42.140625" style="105" customWidth="1"/>
    <col min="8194" max="8194" width="11.5703125" style="105" bestFit="1" customWidth="1"/>
    <col min="8195" max="8197" width="12.85546875" style="105" bestFit="1" customWidth="1"/>
    <col min="8198" max="8198" width="11.5703125" style="105" bestFit="1" customWidth="1"/>
    <col min="8199" max="8199" width="12.85546875" style="105" bestFit="1" customWidth="1"/>
    <col min="8200" max="8202" width="11.5703125" style="105" bestFit="1" customWidth="1"/>
    <col min="8203" max="8203" width="12.85546875" style="105" bestFit="1" customWidth="1"/>
    <col min="8204" max="8204" width="42.140625" style="105" customWidth="1"/>
    <col min="8205" max="8210" width="12.85546875" style="105" bestFit="1" customWidth="1"/>
    <col min="8211" max="8213" width="14.28515625" style="105" bestFit="1" customWidth="1"/>
    <col min="8214" max="8214" width="0" style="105" hidden="1" customWidth="1"/>
    <col min="8215" max="8215" width="15.42578125" style="105" customWidth="1"/>
    <col min="8216" max="8448" width="9.140625" style="105"/>
    <col min="8449" max="8449" width="42.140625" style="105" customWidth="1"/>
    <col min="8450" max="8450" width="11.5703125" style="105" bestFit="1" customWidth="1"/>
    <col min="8451" max="8453" width="12.85546875" style="105" bestFit="1" customWidth="1"/>
    <col min="8454" max="8454" width="11.5703125" style="105" bestFit="1" customWidth="1"/>
    <col min="8455" max="8455" width="12.85546875" style="105" bestFit="1" customWidth="1"/>
    <col min="8456" max="8458" width="11.5703125" style="105" bestFit="1" customWidth="1"/>
    <col min="8459" max="8459" width="12.85546875" style="105" bestFit="1" customWidth="1"/>
    <col min="8460" max="8460" width="42.140625" style="105" customWidth="1"/>
    <col min="8461" max="8466" width="12.85546875" style="105" bestFit="1" customWidth="1"/>
    <col min="8467" max="8469" width="14.28515625" style="105" bestFit="1" customWidth="1"/>
    <col min="8470" max="8470" width="0" style="105" hidden="1" customWidth="1"/>
    <col min="8471" max="8471" width="15.42578125" style="105" customWidth="1"/>
    <col min="8472" max="8704" width="9.140625" style="105"/>
    <col min="8705" max="8705" width="42.140625" style="105" customWidth="1"/>
    <col min="8706" max="8706" width="11.5703125" style="105" bestFit="1" customWidth="1"/>
    <col min="8707" max="8709" width="12.85546875" style="105" bestFit="1" customWidth="1"/>
    <col min="8710" max="8710" width="11.5703125" style="105" bestFit="1" customWidth="1"/>
    <col min="8711" max="8711" width="12.85546875" style="105" bestFit="1" customWidth="1"/>
    <col min="8712" max="8714" width="11.5703125" style="105" bestFit="1" customWidth="1"/>
    <col min="8715" max="8715" width="12.85546875" style="105" bestFit="1" customWidth="1"/>
    <col min="8716" max="8716" width="42.140625" style="105" customWidth="1"/>
    <col min="8717" max="8722" width="12.85546875" style="105" bestFit="1" customWidth="1"/>
    <col min="8723" max="8725" width="14.28515625" style="105" bestFit="1" customWidth="1"/>
    <col min="8726" max="8726" width="0" style="105" hidden="1" customWidth="1"/>
    <col min="8727" max="8727" width="15.42578125" style="105" customWidth="1"/>
    <col min="8728" max="8960" width="9.140625" style="105"/>
    <col min="8961" max="8961" width="42.140625" style="105" customWidth="1"/>
    <col min="8962" max="8962" width="11.5703125" style="105" bestFit="1" customWidth="1"/>
    <col min="8963" max="8965" width="12.85546875" style="105" bestFit="1" customWidth="1"/>
    <col min="8966" max="8966" width="11.5703125" style="105" bestFit="1" customWidth="1"/>
    <col min="8967" max="8967" width="12.85546875" style="105" bestFit="1" customWidth="1"/>
    <col min="8968" max="8970" width="11.5703125" style="105" bestFit="1" customWidth="1"/>
    <col min="8971" max="8971" width="12.85546875" style="105" bestFit="1" customWidth="1"/>
    <col min="8972" max="8972" width="42.140625" style="105" customWidth="1"/>
    <col min="8973" max="8978" width="12.85546875" style="105" bestFit="1" customWidth="1"/>
    <col min="8979" max="8981" width="14.28515625" style="105" bestFit="1" customWidth="1"/>
    <col min="8982" max="8982" width="0" style="105" hidden="1" customWidth="1"/>
    <col min="8983" max="8983" width="15.42578125" style="105" customWidth="1"/>
    <col min="8984" max="9216" width="9.140625" style="105"/>
    <col min="9217" max="9217" width="42.140625" style="105" customWidth="1"/>
    <col min="9218" max="9218" width="11.5703125" style="105" bestFit="1" customWidth="1"/>
    <col min="9219" max="9221" width="12.85546875" style="105" bestFit="1" customWidth="1"/>
    <col min="9222" max="9222" width="11.5703125" style="105" bestFit="1" customWidth="1"/>
    <col min="9223" max="9223" width="12.85546875" style="105" bestFit="1" customWidth="1"/>
    <col min="9224" max="9226" width="11.5703125" style="105" bestFit="1" customWidth="1"/>
    <col min="9227" max="9227" width="12.85546875" style="105" bestFit="1" customWidth="1"/>
    <col min="9228" max="9228" width="42.140625" style="105" customWidth="1"/>
    <col min="9229" max="9234" width="12.85546875" style="105" bestFit="1" customWidth="1"/>
    <col min="9235" max="9237" width="14.28515625" style="105" bestFit="1" customWidth="1"/>
    <col min="9238" max="9238" width="0" style="105" hidden="1" customWidth="1"/>
    <col min="9239" max="9239" width="15.42578125" style="105" customWidth="1"/>
    <col min="9240" max="9472" width="9.140625" style="105"/>
    <col min="9473" max="9473" width="42.140625" style="105" customWidth="1"/>
    <col min="9474" max="9474" width="11.5703125" style="105" bestFit="1" customWidth="1"/>
    <col min="9475" max="9477" width="12.85546875" style="105" bestFit="1" customWidth="1"/>
    <col min="9478" max="9478" width="11.5703125" style="105" bestFit="1" customWidth="1"/>
    <col min="9479" max="9479" width="12.85546875" style="105" bestFit="1" customWidth="1"/>
    <col min="9480" max="9482" width="11.5703125" style="105" bestFit="1" customWidth="1"/>
    <col min="9483" max="9483" width="12.85546875" style="105" bestFit="1" customWidth="1"/>
    <col min="9484" max="9484" width="42.140625" style="105" customWidth="1"/>
    <col min="9485" max="9490" width="12.85546875" style="105" bestFit="1" customWidth="1"/>
    <col min="9491" max="9493" width="14.28515625" style="105" bestFit="1" customWidth="1"/>
    <col min="9494" max="9494" width="0" style="105" hidden="1" customWidth="1"/>
    <col min="9495" max="9495" width="15.42578125" style="105" customWidth="1"/>
    <col min="9496" max="9728" width="9.140625" style="105"/>
    <col min="9729" max="9729" width="42.140625" style="105" customWidth="1"/>
    <col min="9730" max="9730" width="11.5703125" style="105" bestFit="1" customWidth="1"/>
    <col min="9731" max="9733" width="12.85546875" style="105" bestFit="1" customWidth="1"/>
    <col min="9734" max="9734" width="11.5703125" style="105" bestFit="1" customWidth="1"/>
    <col min="9735" max="9735" width="12.85546875" style="105" bestFit="1" customWidth="1"/>
    <col min="9736" max="9738" width="11.5703125" style="105" bestFit="1" customWidth="1"/>
    <col min="9739" max="9739" width="12.85546875" style="105" bestFit="1" customWidth="1"/>
    <col min="9740" max="9740" width="42.140625" style="105" customWidth="1"/>
    <col min="9741" max="9746" width="12.85546875" style="105" bestFit="1" customWidth="1"/>
    <col min="9747" max="9749" width="14.28515625" style="105" bestFit="1" customWidth="1"/>
    <col min="9750" max="9750" width="0" style="105" hidden="1" customWidth="1"/>
    <col min="9751" max="9751" width="15.42578125" style="105" customWidth="1"/>
    <col min="9752" max="9984" width="9.140625" style="105"/>
    <col min="9985" max="9985" width="42.140625" style="105" customWidth="1"/>
    <col min="9986" max="9986" width="11.5703125" style="105" bestFit="1" customWidth="1"/>
    <col min="9987" max="9989" width="12.85546875" style="105" bestFit="1" customWidth="1"/>
    <col min="9990" max="9990" width="11.5703125" style="105" bestFit="1" customWidth="1"/>
    <col min="9991" max="9991" width="12.85546875" style="105" bestFit="1" customWidth="1"/>
    <col min="9992" max="9994" width="11.5703125" style="105" bestFit="1" customWidth="1"/>
    <col min="9995" max="9995" width="12.85546875" style="105" bestFit="1" customWidth="1"/>
    <col min="9996" max="9996" width="42.140625" style="105" customWidth="1"/>
    <col min="9997" max="10002" width="12.85546875" style="105" bestFit="1" customWidth="1"/>
    <col min="10003" max="10005" width="14.28515625" style="105" bestFit="1" customWidth="1"/>
    <col min="10006" max="10006" width="0" style="105" hidden="1" customWidth="1"/>
    <col min="10007" max="10007" width="15.42578125" style="105" customWidth="1"/>
    <col min="10008" max="10240" width="9.140625" style="105"/>
    <col min="10241" max="10241" width="42.140625" style="105" customWidth="1"/>
    <col min="10242" max="10242" width="11.5703125" style="105" bestFit="1" customWidth="1"/>
    <col min="10243" max="10245" width="12.85546875" style="105" bestFit="1" customWidth="1"/>
    <col min="10246" max="10246" width="11.5703125" style="105" bestFit="1" customWidth="1"/>
    <col min="10247" max="10247" width="12.85546875" style="105" bestFit="1" customWidth="1"/>
    <col min="10248" max="10250" width="11.5703125" style="105" bestFit="1" customWidth="1"/>
    <col min="10251" max="10251" width="12.85546875" style="105" bestFit="1" customWidth="1"/>
    <col min="10252" max="10252" width="42.140625" style="105" customWidth="1"/>
    <col min="10253" max="10258" width="12.85546875" style="105" bestFit="1" customWidth="1"/>
    <col min="10259" max="10261" width="14.28515625" style="105" bestFit="1" customWidth="1"/>
    <col min="10262" max="10262" width="0" style="105" hidden="1" customWidth="1"/>
    <col min="10263" max="10263" width="15.42578125" style="105" customWidth="1"/>
    <col min="10264" max="10496" width="9.140625" style="105"/>
    <col min="10497" max="10497" width="42.140625" style="105" customWidth="1"/>
    <col min="10498" max="10498" width="11.5703125" style="105" bestFit="1" customWidth="1"/>
    <col min="10499" max="10501" width="12.85546875" style="105" bestFit="1" customWidth="1"/>
    <col min="10502" max="10502" width="11.5703125" style="105" bestFit="1" customWidth="1"/>
    <col min="10503" max="10503" width="12.85546875" style="105" bestFit="1" customWidth="1"/>
    <col min="10504" max="10506" width="11.5703125" style="105" bestFit="1" customWidth="1"/>
    <col min="10507" max="10507" width="12.85546875" style="105" bestFit="1" customWidth="1"/>
    <col min="10508" max="10508" width="42.140625" style="105" customWidth="1"/>
    <col min="10509" max="10514" width="12.85546875" style="105" bestFit="1" customWidth="1"/>
    <col min="10515" max="10517" width="14.28515625" style="105" bestFit="1" customWidth="1"/>
    <col min="10518" max="10518" width="0" style="105" hidden="1" customWidth="1"/>
    <col min="10519" max="10519" width="15.42578125" style="105" customWidth="1"/>
    <col min="10520" max="10752" width="9.140625" style="105"/>
    <col min="10753" max="10753" width="42.140625" style="105" customWidth="1"/>
    <col min="10754" max="10754" width="11.5703125" style="105" bestFit="1" customWidth="1"/>
    <col min="10755" max="10757" width="12.85546875" style="105" bestFit="1" customWidth="1"/>
    <col min="10758" max="10758" width="11.5703125" style="105" bestFit="1" customWidth="1"/>
    <col min="10759" max="10759" width="12.85546875" style="105" bestFit="1" customWidth="1"/>
    <col min="10760" max="10762" width="11.5703125" style="105" bestFit="1" customWidth="1"/>
    <col min="10763" max="10763" width="12.85546875" style="105" bestFit="1" customWidth="1"/>
    <col min="10764" max="10764" width="42.140625" style="105" customWidth="1"/>
    <col min="10765" max="10770" width="12.85546875" style="105" bestFit="1" customWidth="1"/>
    <col min="10771" max="10773" width="14.28515625" style="105" bestFit="1" customWidth="1"/>
    <col min="10774" max="10774" width="0" style="105" hidden="1" customWidth="1"/>
    <col min="10775" max="10775" width="15.42578125" style="105" customWidth="1"/>
    <col min="10776" max="11008" width="9.140625" style="105"/>
    <col min="11009" max="11009" width="42.140625" style="105" customWidth="1"/>
    <col min="11010" max="11010" width="11.5703125" style="105" bestFit="1" customWidth="1"/>
    <col min="11011" max="11013" width="12.85546875" style="105" bestFit="1" customWidth="1"/>
    <col min="11014" max="11014" width="11.5703125" style="105" bestFit="1" customWidth="1"/>
    <col min="11015" max="11015" width="12.85546875" style="105" bestFit="1" customWidth="1"/>
    <col min="11016" max="11018" width="11.5703125" style="105" bestFit="1" customWidth="1"/>
    <col min="11019" max="11019" width="12.85546875" style="105" bestFit="1" customWidth="1"/>
    <col min="11020" max="11020" width="42.140625" style="105" customWidth="1"/>
    <col min="11021" max="11026" width="12.85546875" style="105" bestFit="1" customWidth="1"/>
    <col min="11027" max="11029" width="14.28515625" style="105" bestFit="1" customWidth="1"/>
    <col min="11030" max="11030" width="0" style="105" hidden="1" customWidth="1"/>
    <col min="11031" max="11031" width="15.42578125" style="105" customWidth="1"/>
    <col min="11032" max="11264" width="9.140625" style="105"/>
    <col min="11265" max="11265" width="42.140625" style="105" customWidth="1"/>
    <col min="11266" max="11266" width="11.5703125" style="105" bestFit="1" customWidth="1"/>
    <col min="11267" max="11269" width="12.85546875" style="105" bestFit="1" customWidth="1"/>
    <col min="11270" max="11270" width="11.5703125" style="105" bestFit="1" customWidth="1"/>
    <col min="11271" max="11271" width="12.85546875" style="105" bestFit="1" customWidth="1"/>
    <col min="11272" max="11274" width="11.5703125" style="105" bestFit="1" customWidth="1"/>
    <col min="11275" max="11275" width="12.85546875" style="105" bestFit="1" customWidth="1"/>
    <col min="11276" max="11276" width="42.140625" style="105" customWidth="1"/>
    <col min="11277" max="11282" width="12.85546875" style="105" bestFit="1" customWidth="1"/>
    <col min="11283" max="11285" width="14.28515625" style="105" bestFit="1" customWidth="1"/>
    <col min="11286" max="11286" width="0" style="105" hidden="1" customWidth="1"/>
    <col min="11287" max="11287" width="15.42578125" style="105" customWidth="1"/>
    <col min="11288" max="11520" width="9.140625" style="105"/>
    <col min="11521" max="11521" width="42.140625" style="105" customWidth="1"/>
    <col min="11522" max="11522" width="11.5703125" style="105" bestFit="1" customWidth="1"/>
    <col min="11523" max="11525" width="12.85546875" style="105" bestFit="1" customWidth="1"/>
    <col min="11526" max="11526" width="11.5703125" style="105" bestFit="1" customWidth="1"/>
    <col min="11527" max="11527" width="12.85546875" style="105" bestFit="1" customWidth="1"/>
    <col min="11528" max="11530" width="11.5703125" style="105" bestFit="1" customWidth="1"/>
    <col min="11531" max="11531" width="12.85546875" style="105" bestFit="1" customWidth="1"/>
    <col min="11532" max="11532" width="42.140625" style="105" customWidth="1"/>
    <col min="11533" max="11538" width="12.85546875" style="105" bestFit="1" customWidth="1"/>
    <col min="11539" max="11541" width="14.28515625" style="105" bestFit="1" customWidth="1"/>
    <col min="11542" max="11542" width="0" style="105" hidden="1" customWidth="1"/>
    <col min="11543" max="11543" width="15.42578125" style="105" customWidth="1"/>
    <col min="11544" max="11776" width="9.140625" style="105"/>
    <col min="11777" max="11777" width="42.140625" style="105" customWidth="1"/>
    <col min="11778" max="11778" width="11.5703125" style="105" bestFit="1" customWidth="1"/>
    <col min="11779" max="11781" width="12.85546875" style="105" bestFit="1" customWidth="1"/>
    <col min="11782" max="11782" width="11.5703125" style="105" bestFit="1" customWidth="1"/>
    <col min="11783" max="11783" width="12.85546875" style="105" bestFit="1" customWidth="1"/>
    <col min="11784" max="11786" width="11.5703125" style="105" bestFit="1" customWidth="1"/>
    <col min="11787" max="11787" width="12.85546875" style="105" bestFit="1" customWidth="1"/>
    <col min="11788" max="11788" width="42.140625" style="105" customWidth="1"/>
    <col min="11789" max="11794" width="12.85546875" style="105" bestFit="1" customWidth="1"/>
    <col min="11795" max="11797" width="14.28515625" style="105" bestFit="1" customWidth="1"/>
    <col min="11798" max="11798" width="0" style="105" hidden="1" customWidth="1"/>
    <col min="11799" max="11799" width="15.42578125" style="105" customWidth="1"/>
    <col min="11800" max="12032" width="9.140625" style="105"/>
    <col min="12033" max="12033" width="42.140625" style="105" customWidth="1"/>
    <col min="12034" max="12034" width="11.5703125" style="105" bestFit="1" customWidth="1"/>
    <col min="12035" max="12037" width="12.85546875" style="105" bestFit="1" customWidth="1"/>
    <col min="12038" max="12038" width="11.5703125" style="105" bestFit="1" customWidth="1"/>
    <col min="12039" max="12039" width="12.85546875" style="105" bestFit="1" customWidth="1"/>
    <col min="12040" max="12042" width="11.5703125" style="105" bestFit="1" customWidth="1"/>
    <col min="12043" max="12043" width="12.85546875" style="105" bestFit="1" customWidth="1"/>
    <col min="12044" max="12044" width="42.140625" style="105" customWidth="1"/>
    <col min="12045" max="12050" width="12.85546875" style="105" bestFit="1" customWidth="1"/>
    <col min="12051" max="12053" width="14.28515625" style="105" bestFit="1" customWidth="1"/>
    <col min="12054" max="12054" width="0" style="105" hidden="1" customWidth="1"/>
    <col min="12055" max="12055" width="15.42578125" style="105" customWidth="1"/>
    <col min="12056" max="12288" width="9.140625" style="105"/>
    <col min="12289" max="12289" width="42.140625" style="105" customWidth="1"/>
    <col min="12290" max="12290" width="11.5703125" style="105" bestFit="1" customWidth="1"/>
    <col min="12291" max="12293" width="12.85546875" style="105" bestFit="1" customWidth="1"/>
    <col min="12294" max="12294" width="11.5703125" style="105" bestFit="1" customWidth="1"/>
    <col min="12295" max="12295" width="12.85546875" style="105" bestFit="1" customWidth="1"/>
    <col min="12296" max="12298" width="11.5703125" style="105" bestFit="1" customWidth="1"/>
    <col min="12299" max="12299" width="12.85546875" style="105" bestFit="1" customWidth="1"/>
    <col min="12300" max="12300" width="42.140625" style="105" customWidth="1"/>
    <col min="12301" max="12306" width="12.85546875" style="105" bestFit="1" customWidth="1"/>
    <col min="12307" max="12309" width="14.28515625" style="105" bestFit="1" customWidth="1"/>
    <col min="12310" max="12310" width="0" style="105" hidden="1" customWidth="1"/>
    <col min="12311" max="12311" width="15.42578125" style="105" customWidth="1"/>
    <col min="12312" max="12544" width="9.140625" style="105"/>
    <col min="12545" max="12545" width="42.140625" style="105" customWidth="1"/>
    <col min="12546" max="12546" width="11.5703125" style="105" bestFit="1" customWidth="1"/>
    <col min="12547" max="12549" width="12.85546875" style="105" bestFit="1" customWidth="1"/>
    <col min="12550" max="12550" width="11.5703125" style="105" bestFit="1" customWidth="1"/>
    <col min="12551" max="12551" width="12.85546875" style="105" bestFit="1" customWidth="1"/>
    <col min="12552" max="12554" width="11.5703125" style="105" bestFit="1" customWidth="1"/>
    <col min="12555" max="12555" width="12.85546875" style="105" bestFit="1" customWidth="1"/>
    <col min="12556" max="12556" width="42.140625" style="105" customWidth="1"/>
    <col min="12557" max="12562" width="12.85546875" style="105" bestFit="1" customWidth="1"/>
    <col min="12563" max="12565" width="14.28515625" style="105" bestFit="1" customWidth="1"/>
    <col min="12566" max="12566" width="0" style="105" hidden="1" customWidth="1"/>
    <col min="12567" max="12567" width="15.42578125" style="105" customWidth="1"/>
    <col min="12568" max="12800" width="9.140625" style="105"/>
    <col min="12801" max="12801" width="42.140625" style="105" customWidth="1"/>
    <col min="12802" max="12802" width="11.5703125" style="105" bestFit="1" customWidth="1"/>
    <col min="12803" max="12805" width="12.85546875" style="105" bestFit="1" customWidth="1"/>
    <col min="12806" max="12806" width="11.5703125" style="105" bestFit="1" customWidth="1"/>
    <col min="12807" max="12807" width="12.85546875" style="105" bestFit="1" customWidth="1"/>
    <col min="12808" max="12810" width="11.5703125" style="105" bestFit="1" customWidth="1"/>
    <col min="12811" max="12811" width="12.85546875" style="105" bestFit="1" customWidth="1"/>
    <col min="12812" max="12812" width="42.140625" style="105" customWidth="1"/>
    <col min="12813" max="12818" width="12.85546875" style="105" bestFit="1" customWidth="1"/>
    <col min="12819" max="12821" width="14.28515625" style="105" bestFit="1" customWidth="1"/>
    <col min="12822" max="12822" width="0" style="105" hidden="1" customWidth="1"/>
    <col min="12823" max="12823" width="15.42578125" style="105" customWidth="1"/>
    <col min="12824" max="13056" width="9.140625" style="105"/>
    <col min="13057" max="13057" width="42.140625" style="105" customWidth="1"/>
    <col min="13058" max="13058" width="11.5703125" style="105" bestFit="1" customWidth="1"/>
    <col min="13059" max="13061" width="12.85546875" style="105" bestFit="1" customWidth="1"/>
    <col min="13062" max="13062" width="11.5703125" style="105" bestFit="1" customWidth="1"/>
    <col min="13063" max="13063" width="12.85546875" style="105" bestFit="1" customWidth="1"/>
    <col min="13064" max="13066" width="11.5703125" style="105" bestFit="1" customWidth="1"/>
    <col min="13067" max="13067" width="12.85546875" style="105" bestFit="1" customWidth="1"/>
    <col min="13068" max="13068" width="42.140625" style="105" customWidth="1"/>
    <col min="13069" max="13074" width="12.85546875" style="105" bestFit="1" customWidth="1"/>
    <col min="13075" max="13077" width="14.28515625" style="105" bestFit="1" customWidth="1"/>
    <col min="13078" max="13078" width="0" style="105" hidden="1" customWidth="1"/>
    <col min="13079" max="13079" width="15.42578125" style="105" customWidth="1"/>
    <col min="13080" max="13312" width="9.140625" style="105"/>
    <col min="13313" max="13313" width="42.140625" style="105" customWidth="1"/>
    <col min="13314" max="13314" width="11.5703125" style="105" bestFit="1" customWidth="1"/>
    <col min="13315" max="13317" width="12.85546875" style="105" bestFit="1" customWidth="1"/>
    <col min="13318" max="13318" width="11.5703125" style="105" bestFit="1" customWidth="1"/>
    <col min="13319" max="13319" width="12.85546875" style="105" bestFit="1" customWidth="1"/>
    <col min="13320" max="13322" width="11.5703125" style="105" bestFit="1" customWidth="1"/>
    <col min="13323" max="13323" width="12.85546875" style="105" bestFit="1" customWidth="1"/>
    <col min="13324" max="13324" width="42.140625" style="105" customWidth="1"/>
    <col min="13325" max="13330" width="12.85546875" style="105" bestFit="1" customWidth="1"/>
    <col min="13331" max="13333" width="14.28515625" style="105" bestFit="1" customWidth="1"/>
    <col min="13334" max="13334" width="0" style="105" hidden="1" customWidth="1"/>
    <col min="13335" max="13335" width="15.42578125" style="105" customWidth="1"/>
    <col min="13336" max="13568" width="9.140625" style="105"/>
    <col min="13569" max="13569" width="42.140625" style="105" customWidth="1"/>
    <col min="13570" max="13570" width="11.5703125" style="105" bestFit="1" customWidth="1"/>
    <col min="13571" max="13573" width="12.85546875" style="105" bestFit="1" customWidth="1"/>
    <col min="13574" max="13574" width="11.5703125" style="105" bestFit="1" customWidth="1"/>
    <col min="13575" max="13575" width="12.85546875" style="105" bestFit="1" customWidth="1"/>
    <col min="13576" max="13578" width="11.5703125" style="105" bestFit="1" customWidth="1"/>
    <col min="13579" max="13579" width="12.85546875" style="105" bestFit="1" customWidth="1"/>
    <col min="13580" max="13580" width="42.140625" style="105" customWidth="1"/>
    <col min="13581" max="13586" width="12.85546875" style="105" bestFit="1" customWidth="1"/>
    <col min="13587" max="13589" width="14.28515625" style="105" bestFit="1" customWidth="1"/>
    <col min="13590" max="13590" width="0" style="105" hidden="1" customWidth="1"/>
    <col min="13591" max="13591" width="15.42578125" style="105" customWidth="1"/>
    <col min="13592" max="13824" width="9.140625" style="105"/>
    <col min="13825" max="13825" width="42.140625" style="105" customWidth="1"/>
    <col min="13826" max="13826" width="11.5703125" style="105" bestFit="1" customWidth="1"/>
    <col min="13827" max="13829" width="12.85546875" style="105" bestFit="1" customWidth="1"/>
    <col min="13830" max="13830" width="11.5703125" style="105" bestFit="1" customWidth="1"/>
    <col min="13831" max="13831" width="12.85546875" style="105" bestFit="1" customWidth="1"/>
    <col min="13832" max="13834" width="11.5703125" style="105" bestFit="1" customWidth="1"/>
    <col min="13835" max="13835" width="12.85546875" style="105" bestFit="1" customWidth="1"/>
    <col min="13836" max="13836" width="42.140625" style="105" customWidth="1"/>
    <col min="13837" max="13842" width="12.85546875" style="105" bestFit="1" customWidth="1"/>
    <col min="13843" max="13845" width="14.28515625" style="105" bestFit="1" customWidth="1"/>
    <col min="13846" max="13846" width="0" style="105" hidden="1" customWidth="1"/>
    <col min="13847" max="13847" width="15.42578125" style="105" customWidth="1"/>
    <col min="13848" max="14080" width="9.140625" style="105"/>
    <col min="14081" max="14081" width="42.140625" style="105" customWidth="1"/>
    <col min="14082" max="14082" width="11.5703125" style="105" bestFit="1" customWidth="1"/>
    <col min="14083" max="14085" width="12.85546875" style="105" bestFit="1" customWidth="1"/>
    <col min="14086" max="14086" width="11.5703125" style="105" bestFit="1" customWidth="1"/>
    <col min="14087" max="14087" width="12.85546875" style="105" bestFit="1" customWidth="1"/>
    <col min="14088" max="14090" width="11.5703125" style="105" bestFit="1" customWidth="1"/>
    <col min="14091" max="14091" width="12.85546875" style="105" bestFit="1" customWidth="1"/>
    <col min="14092" max="14092" width="42.140625" style="105" customWidth="1"/>
    <col min="14093" max="14098" width="12.85546875" style="105" bestFit="1" customWidth="1"/>
    <col min="14099" max="14101" width="14.28515625" style="105" bestFit="1" customWidth="1"/>
    <col min="14102" max="14102" width="0" style="105" hidden="1" customWidth="1"/>
    <col min="14103" max="14103" width="15.42578125" style="105" customWidth="1"/>
    <col min="14104" max="14336" width="9.140625" style="105"/>
    <col min="14337" max="14337" width="42.140625" style="105" customWidth="1"/>
    <col min="14338" max="14338" width="11.5703125" style="105" bestFit="1" customWidth="1"/>
    <col min="14339" max="14341" width="12.85546875" style="105" bestFit="1" customWidth="1"/>
    <col min="14342" max="14342" width="11.5703125" style="105" bestFit="1" customWidth="1"/>
    <col min="14343" max="14343" width="12.85546875" style="105" bestFit="1" customWidth="1"/>
    <col min="14344" max="14346" width="11.5703125" style="105" bestFit="1" customWidth="1"/>
    <col min="14347" max="14347" width="12.85546875" style="105" bestFit="1" customWidth="1"/>
    <col min="14348" max="14348" width="42.140625" style="105" customWidth="1"/>
    <col min="14349" max="14354" width="12.85546875" style="105" bestFit="1" customWidth="1"/>
    <col min="14355" max="14357" width="14.28515625" style="105" bestFit="1" customWidth="1"/>
    <col min="14358" max="14358" width="0" style="105" hidden="1" customWidth="1"/>
    <col min="14359" max="14359" width="15.42578125" style="105" customWidth="1"/>
    <col min="14360" max="14592" width="9.140625" style="105"/>
    <col min="14593" max="14593" width="42.140625" style="105" customWidth="1"/>
    <col min="14594" max="14594" width="11.5703125" style="105" bestFit="1" customWidth="1"/>
    <col min="14595" max="14597" width="12.85546875" style="105" bestFit="1" customWidth="1"/>
    <col min="14598" max="14598" width="11.5703125" style="105" bestFit="1" customWidth="1"/>
    <col min="14599" max="14599" width="12.85546875" style="105" bestFit="1" customWidth="1"/>
    <col min="14600" max="14602" width="11.5703125" style="105" bestFit="1" customWidth="1"/>
    <col min="14603" max="14603" width="12.85546875" style="105" bestFit="1" customWidth="1"/>
    <col min="14604" max="14604" width="42.140625" style="105" customWidth="1"/>
    <col min="14605" max="14610" width="12.85546875" style="105" bestFit="1" customWidth="1"/>
    <col min="14611" max="14613" width="14.28515625" style="105" bestFit="1" customWidth="1"/>
    <col min="14614" max="14614" width="0" style="105" hidden="1" customWidth="1"/>
    <col min="14615" max="14615" width="15.42578125" style="105" customWidth="1"/>
    <col min="14616" max="14848" width="9.140625" style="105"/>
    <col min="14849" max="14849" width="42.140625" style="105" customWidth="1"/>
    <col min="14850" max="14850" width="11.5703125" style="105" bestFit="1" customWidth="1"/>
    <col min="14851" max="14853" width="12.85546875" style="105" bestFit="1" customWidth="1"/>
    <col min="14854" max="14854" width="11.5703125" style="105" bestFit="1" customWidth="1"/>
    <col min="14855" max="14855" width="12.85546875" style="105" bestFit="1" customWidth="1"/>
    <col min="14856" max="14858" width="11.5703125" style="105" bestFit="1" customWidth="1"/>
    <col min="14859" max="14859" width="12.85546875" style="105" bestFit="1" customWidth="1"/>
    <col min="14860" max="14860" width="42.140625" style="105" customWidth="1"/>
    <col min="14861" max="14866" width="12.85546875" style="105" bestFit="1" customWidth="1"/>
    <col min="14867" max="14869" width="14.28515625" style="105" bestFit="1" customWidth="1"/>
    <col min="14870" max="14870" width="0" style="105" hidden="1" customWidth="1"/>
    <col min="14871" max="14871" width="15.42578125" style="105" customWidth="1"/>
    <col min="14872" max="15104" width="9.140625" style="105"/>
    <col min="15105" max="15105" width="42.140625" style="105" customWidth="1"/>
    <col min="15106" max="15106" width="11.5703125" style="105" bestFit="1" customWidth="1"/>
    <col min="15107" max="15109" width="12.85546875" style="105" bestFit="1" customWidth="1"/>
    <col min="15110" max="15110" width="11.5703125" style="105" bestFit="1" customWidth="1"/>
    <col min="15111" max="15111" width="12.85546875" style="105" bestFit="1" customWidth="1"/>
    <col min="15112" max="15114" width="11.5703125" style="105" bestFit="1" customWidth="1"/>
    <col min="15115" max="15115" width="12.85546875" style="105" bestFit="1" customWidth="1"/>
    <col min="15116" max="15116" width="42.140625" style="105" customWidth="1"/>
    <col min="15117" max="15122" width="12.85546875" style="105" bestFit="1" customWidth="1"/>
    <col min="15123" max="15125" width="14.28515625" style="105" bestFit="1" customWidth="1"/>
    <col min="15126" max="15126" width="0" style="105" hidden="1" customWidth="1"/>
    <col min="15127" max="15127" width="15.42578125" style="105" customWidth="1"/>
    <col min="15128" max="15360" width="9.140625" style="105"/>
    <col min="15361" max="15361" width="42.140625" style="105" customWidth="1"/>
    <col min="15362" max="15362" width="11.5703125" style="105" bestFit="1" customWidth="1"/>
    <col min="15363" max="15365" width="12.85546875" style="105" bestFit="1" customWidth="1"/>
    <col min="15366" max="15366" width="11.5703125" style="105" bestFit="1" customWidth="1"/>
    <col min="15367" max="15367" width="12.85546875" style="105" bestFit="1" customWidth="1"/>
    <col min="15368" max="15370" width="11.5703125" style="105" bestFit="1" customWidth="1"/>
    <col min="15371" max="15371" width="12.85546875" style="105" bestFit="1" customWidth="1"/>
    <col min="15372" max="15372" width="42.140625" style="105" customWidth="1"/>
    <col min="15373" max="15378" width="12.85546875" style="105" bestFit="1" customWidth="1"/>
    <col min="15379" max="15381" width="14.28515625" style="105" bestFit="1" customWidth="1"/>
    <col min="15382" max="15382" width="0" style="105" hidden="1" customWidth="1"/>
    <col min="15383" max="15383" width="15.42578125" style="105" customWidth="1"/>
    <col min="15384" max="15616" width="9.140625" style="105"/>
    <col min="15617" max="15617" width="42.140625" style="105" customWidth="1"/>
    <col min="15618" max="15618" width="11.5703125" style="105" bestFit="1" customWidth="1"/>
    <col min="15619" max="15621" width="12.85546875" style="105" bestFit="1" customWidth="1"/>
    <col min="15622" max="15622" width="11.5703125" style="105" bestFit="1" customWidth="1"/>
    <col min="15623" max="15623" width="12.85546875" style="105" bestFit="1" customWidth="1"/>
    <col min="15624" max="15626" width="11.5703125" style="105" bestFit="1" customWidth="1"/>
    <col min="15627" max="15627" width="12.85546875" style="105" bestFit="1" customWidth="1"/>
    <col min="15628" max="15628" width="42.140625" style="105" customWidth="1"/>
    <col min="15629" max="15634" width="12.85546875" style="105" bestFit="1" customWidth="1"/>
    <col min="15635" max="15637" width="14.28515625" style="105" bestFit="1" customWidth="1"/>
    <col min="15638" max="15638" width="0" style="105" hidden="1" customWidth="1"/>
    <col min="15639" max="15639" width="15.42578125" style="105" customWidth="1"/>
    <col min="15640" max="15872" width="9.140625" style="105"/>
    <col min="15873" max="15873" width="42.140625" style="105" customWidth="1"/>
    <col min="15874" max="15874" width="11.5703125" style="105" bestFit="1" customWidth="1"/>
    <col min="15875" max="15877" width="12.85546875" style="105" bestFit="1" customWidth="1"/>
    <col min="15878" max="15878" width="11.5703125" style="105" bestFit="1" customWidth="1"/>
    <col min="15879" max="15879" width="12.85546875" style="105" bestFit="1" customWidth="1"/>
    <col min="15880" max="15882" width="11.5703125" style="105" bestFit="1" customWidth="1"/>
    <col min="15883" max="15883" width="12.85546875" style="105" bestFit="1" customWidth="1"/>
    <col min="15884" max="15884" width="42.140625" style="105" customWidth="1"/>
    <col min="15885" max="15890" width="12.85546875" style="105" bestFit="1" customWidth="1"/>
    <col min="15891" max="15893" width="14.28515625" style="105" bestFit="1" customWidth="1"/>
    <col min="15894" max="15894" width="0" style="105" hidden="1" customWidth="1"/>
    <col min="15895" max="15895" width="15.42578125" style="105" customWidth="1"/>
    <col min="15896" max="16128" width="9.140625" style="105"/>
    <col min="16129" max="16129" width="42.140625" style="105" customWidth="1"/>
    <col min="16130" max="16130" width="11.5703125" style="105" bestFit="1" customWidth="1"/>
    <col min="16131" max="16133" width="12.85546875" style="105" bestFit="1" customWidth="1"/>
    <col min="16134" max="16134" width="11.5703125" style="105" bestFit="1" customWidth="1"/>
    <col min="16135" max="16135" width="12.85546875" style="105" bestFit="1" customWidth="1"/>
    <col min="16136" max="16138" width="11.5703125" style="105" bestFit="1" customWidth="1"/>
    <col min="16139" max="16139" width="12.85546875" style="105" bestFit="1" customWidth="1"/>
    <col min="16140" max="16140" width="42.140625" style="105" customWidth="1"/>
    <col min="16141" max="16146" width="12.85546875" style="105" bestFit="1" customWidth="1"/>
    <col min="16147" max="16149" width="14.28515625" style="105" bestFit="1" customWidth="1"/>
    <col min="16150" max="16150" width="0" style="105" hidden="1" customWidth="1"/>
    <col min="16151" max="16151" width="15.42578125" style="105" customWidth="1"/>
    <col min="16152" max="16384" width="9.140625" style="105"/>
  </cols>
  <sheetData>
    <row r="1" spans="1:47" s="667" customFormat="1" ht="18" customHeight="1" thickBot="1">
      <c r="A1" s="652" t="s">
        <v>712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</row>
    <row r="2" spans="1:47" s="132" customFormat="1" ht="18" customHeight="1" thickBot="1">
      <c r="A2" s="671" t="s">
        <v>713</v>
      </c>
      <c r="B2" s="672">
        <v>1992</v>
      </c>
      <c r="C2" s="672">
        <v>1993</v>
      </c>
      <c r="D2" s="672">
        <v>1994</v>
      </c>
      <c r="E2" s="672">
        <v>1995</v>
      </c>
      <c r="F2" s="672">
        <v>1996</v>
      </c>
      <c r="G2" s="672">
        <v>1997</v>
      </c>
      <c r="H2" s="672">
        <v>1998</v>
      </c>
      <c r="I2" s="672">
        <v>1999</v>
      </c>
      <c r="J2" s="672">
        <v>2000</v>
      </c>
      <c r="K2" s="672">
        <v>2001</v>
      </c>
      <c r="L2" s="672">
        <v>2002</v>
      </c>
      <c r="M2" s="672">
        <v>2003</v>
      </c>
      <c r="N2" s="672">
        <v>2004</v>
      </c>
      <c r="O2" s="672">
        <v>2005</v>
      </c>
      <c r="P2" s="672">
        <v>2006</v>
      </c>
      <c r="Q2" s="672">
        <v>2007</v>
      </c>
      <c r="R2" s="673">
        <v>2008</v>
      </c>
      <c r="S2" s="673">
        <v>2009</v>
      </c>
      <c r="T2" s="673">
        <v>2010</v>
      </c>
      <c r="U2" s="376"/>
      <c r="V2" s="673">
        <v>2011</v>
      </c>
      <c r="W2" s="673">
        <v>2012</v>
      </c>
    </row>
    <row r="3" spans="1:47" s="132" customFormat="1" ht="18" customHeight="1">
      <c r="A3" s="668" t="s">
        <v>487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  <c r="N3" s="1230"/>
      <c r="O3" s="1230"/>
      <c r="P3" s="1230"/>
      <c r="Q3" s="1230"/>
      <c r="R3" s="1230"/>
      <c r="S3" s="1230"/>
      <c r="T3" s="1230"/>
      <c r="U3" s="1231"/>
      <c r="V3" s="1231"/>
      <c r="W3" s="1231"/>
    </row>
    <row r="4" spans="1:47" s="132" customFormat="1" ht="18" customHeight="1">
      <c r="A4" s="410" t="s">
        <v>714</v>
      </c>
      <c r="B4" s="377">
        <v>286</v>
      </c>
      <c r="C4" s="377">
        <v>4446.5</v>
      </c>
      <c r="D4" s="377">
        <v>3655.3</v>
      </c>
      <c r="E4" s="377">
        <v>3634.2000000000003</v>
      </c>
      <c r="F4" s="377">
        <v>1672</v>
      </c>
      <c r="G4" s="377">
        <v>4886.8</v>
      </c>
      <c r="H4" s="377">
        <v>2680.8</v>
      </c>
      <c r="I4" s="377">
        <v>1571.4</v>
      </c>
      <c r="J4" s="377">
        <v>1464.3000000000002</v>
      </c>
      <c r="K4" s="377">
        <v>2156.6</v>
      </c>
      <c r="L4" s="377">
        <v>2838.8</v>
      </c>
      <c r="M4" s="377">
        <v>4627.5</v>
      </c>
      <c r="N4" s="377">
        <v>7146.9</v>
      </c>
      <c r="O4" s="377">
        <v>8576.1</v>
      </c>
      <c r="P4" s="377">
        <v>13514.099999999999</v>
      </c>
      <c r="Q4" s="377">
        <v>15279.026</v>
      </c>
      <c r="R4" s="377">
        <v>27757.3</v>
      </c>
      <c r="S4" s="377">
        <v>33012.299999999996</v>
      </c>
      <c r="T4" s="377">
        <v>27865.599999999999</v>
      </c>
      <c r="V4" s="377">
        <f>V5+V6+V7</f>
        <v>25123.200000000001</v>
      </c>
      <c r="W4" s="377">
        <v>13631.155000000001</v>
      </c>
      <c r="AJ4" s="1229"/>
      <c r="AK4" s="1229"/>
      <c r="AL4" s="1229"/>
      <c r="AM4" s="1229"/>
      <c r="AN4" s="1229"/>
      <c r="AO4" s="1229"/>
      <c r="AP4" s="1229"/>
      <c r="AQ4" s="1229"/>
      <c r="AR4" s="1229"/>
      <c r="AS4" s="1229"/>
      <c r="AT4" s="1229"/>
      <c r="AU4" s="1229"/>
    </row>
    <row r="5" spans="1:47" s="132" customFormat="1" ht="18" customHeight="1">
      <c r="A5" s="402" t="s">
        <v>715</v>
      </c>
      <c r="B5" s="379">
        <v>40.04</v>
      </c>
      <c r="C5" s="379">
        <v>239.20400000000001</v>
      </c>
      <c r="D5" s="378">
        <v>271.19400000000002</v>
      </c>
      <c r="E5" s="378">
        <v>232.30200000000002</v>
      </c>
      <c r="F5" s="378">
        <v>153.91600000000003</v>
      </c>
      <c r="G5" s="378">
        <v>418.47400000000005</v>
      </c>
      <c r="H5" s="378">
        <v>367.61200000000008</v>
      </c>
      <c r="I5" s="379">
        <v>178.5</v>
      </c>
      <c r="J5" s="378">
        <v>203.26600000000002</v>
      </c>
      <c r="K5" s="378">
        <v>265.93</v>
      </c>
      <c r="L5" s="378">
        <v>237.45400000000001</v>
      </c>
      <c r="M5" s="378">
        <v>373.38</v>
      </c>
      <c r="N5" s="378">
        <v>656.81</v>
      </c>
      <c r="O5" s="378">
        <v>160.31399999999999</v>
      </c>
      <c r="P5" s="378">
        <v>590.89800000000002</v>
      </c>
      <c r="Q5" s="678">
        <v>98.2</v>
      </c>
      <c r="R5" s="379">
        <v>94.3</v>
      </c>
      <c r="S5" s="678">
        <v>109.9</v>
      </c>
      <c r="T5" s="678">
        <v>14</v>
      </c>
      <c r="V5" s="678">
        <v>14.1</v>
      </c>
      <c r="W5" s="678">
        <v>21.122</v>
      </c>
      <c r="AJ5" s="1229"/>
      <c r="AK5" s="1229"/>
      <c r="AL5" s="1229"/>
      <c r="AM5" s="1229"/>
      <c r="AN5" s="1229"/>
      <c r="AO5" s="1229"/>
      <c r="AP5" s="1229"/>
      <c r="AQ5" s="1229"/>
      <c r="AR5" s="1229"/>
      <c r="AS5" s="1229"/>
      <c r="AT5" s="1229"/>
      <c r="AU5" s="1229"/>
    </row>
    <row r="6" spans="1:47" s="132" customFormat="1" ht="18" customHeight="1">
      <c r="A6" s="402" t="s">
        <v>716</v>
      </c>
      <c r="B6" s="378">
        <v>245.96</v>
      </c>
      <c r="C6" s="379">
        <v>1469.396</v>
      </c>
      <c r="D6" s="378">
        <v>1665.9059999999999</v>
      </c>
      <c r="E6" s="378">
        <v>1426.998</v>
      </c>
      <c r="F6" s="378">
        <v>945.48400000000004</v>
      </c>
      <c r="G6" s="378">
        <v>2570.6259999999997</v>
      </c>
      <c r="H6" s="378">
        <v>2258.1880000000001</v>
      </c>
      <c r="I6" s="379">
        <v>1096.5</v>
      </c>
      <c r="J6" s="378">
        <v>1248.634</v>
      </c>
      <c r="K6" s="378">
        <v>1633.57</v>
      </c>
      <c r="L6" s="378">
        <v>1458.646</v>
      </c>
      <c r="M6" s="378">
        <v>2293.62</v>
      </c>
      <c r="N6" s="378">
        <v>4034.69</v>
      </c>
      <c r="O6" s="378">
        <v>984.78599999999994</v>
      </c>
      <c r="P6" s="378">
        <v>3629.8019999999997</v>
      </c>
      <c r="Q6" s="678">
        <v>3721.9</v>
      </c>
      <c r="R6" s="379">
        <v>5871</v>
      </c>
      <c r="S6" s="678">
        <v>5254.3</v>
      </c>
      <c r="T6" s="678">
        <v>5807.6</v>
      </c>
      <c r="V6" s="678">
        <v>12785</v>
      </c>
      <c r="W6" s="678">
        <v>2648.1480000000001</v>
      </c>
      <c r="AJ6" s="1229"/>
      <c r="AK6" s="1229"/>
      <c r="AL6" s="1229"/>
      <c r="AM6" s="1229"/>
      <c r="AN6" s="1229"/>
      <c r="AO6" s="1229"/>
      <c r="AP6" s="1229"/>
      <c r="AQ6" s="1229"/>
      <c r="AR6" s="1229"/>
      <c r="AS6" s="1229"/>
      <c r="AT6" s="1229"/>
      <c r="AU6" s="1229"/>
    </row>
    <row r="7" spans="1:47" s="132" customFormat="1" ht="18" customHeight="1">
      <c r="A7" s="402" t="s">
        <v>717</v>
      </c>
      <c r="B7" s="378">
        <v>0</v>
      </c>
      <c r="C7" s="379">
        <v>2737.9</v>
      </c>
      <c r="D7" s="378">
        <v>1718.2</v>
      </c>
      <c r="E7" s="378">
        <v>1974.9</v>
      </c>
      <c r="F7" s="378">
        <v>572.6</v>
      </c>
      <c r="G7" s="378">
        <v>1897.7</v>
      </c>
      <c r="H7" s="378">
        <v>55</v>
      </c>
      <c r="I7" s="379">
        <v>296.39999999999998</v>
      </c>
      <c r="J7" s="378">
        <v>12.4</v>
      </c>
      <c r="K7" s="378">
        <v>257.10000000000002</v>
      </c>
      <c r="L7" s="378">
        <v>1142.7</v>
      </c>
      <c r="M7" s="378">
        <v>1960.5</v>
      </c>
      <c r="N7" s="378">
        <v>2455.4</v>
      </c>
      <c r="O7" s="378">
        <v>7431</v>
      </c>
      <c r="P7" s="378">
        <v>9293.4</v>
      </c>
      <c r="Q7" s="678">
        <v>11458.925999999999</v>
      </c>
      <c r="R7" s="379">
        <v>21792</v>
      </c>
      <c r="S7" s="678">
        <v>27648.1</v>
      </c>
      <c r="T7" s="678">
        <v>22044</v>
      </c>
      <c r="V7" s="678">
        <v>12324.1</v>
      </c>
      <c r="W7" s="678">
        <v>10961.885</v>
      </c>
      <c r="AJ7" s="1229"/>
      <c r="AK7" s="1229"/>
      <c r="AL7" s="1229"/>
      <c r="AM7" s="1229"/>
      <c r="AN7" s="1229"/>
      <c r="AO7" s="1229"/>
      <c r="AP7" s="1229"/>
      <c r="AQ7" s="1229"/>
      <c r="AR7" s="1229"/>
      <c r="AS7" s="1229"/>
      <c r="AT7" s="1229"/>
      <c r="AU7" s="1229"/>
    </row>
    <row r="8" spans="1:47" s="132" customFormat="1" ht="18" customHeight="1">
      <c r="A8" s="410" t="s">
        <v>718</v>
      </c>
      <c r="B8" s="377">
        <v>1512.8</v>
      </c>
      <c r="C8" s="377">
        <v>5634</v>
      </c>
      <c r="D8" s="377">
        <v>4787.7</v>
      </c>
      <c r="E8" s="377">
        <v>5079.1000000000004</v>
      </c>
      <c r="F8" s="377">
        <v>3967.5</v>
      </c>
      <c r="G8" s="377">
        <v>5517.1</v>
      </c>
      <c r="H8" s="377">
        <v>4114.8999999999996</v>
      </c>
      <c r="I8" s="377">
        <v>4347.5</v>
      </c>
      <c r="J8" s="377">
        <v>5270.9</v>
      </c>
      <c r="K8" s="377">
        <v>8608.6</v>
      </c>
      <c r="L8" s="377">
        <v>6291.4</v>
      </c>
      <c r="M8" s="377">
        <v>19111.7</v>
      </c>
      <c r="N8" s="377">
        <v>20050.400000000001</v>
      </c>
      <c r="O8" s="377">
        <v>22007.699999999997</v>
      </c>
      <c r="P8" s="377">
        <v>32601.9</v>
      </c>
      <c r="Q8" s="377">
        <v>39535.095000000001</v>
      </c>
      <c r="R8" s="377">
        <v>84830.1</v>
      </c>
      <c r="S8" s="377">
        <v>61088.2</v>
      </c>
      <c r="T8" s="377">
        <v>57769.599999999999</v>
      </c>
      <c r="V8" s="377">
        <f>V9+V10</f>
        <v>60163.5</v>
      </c>
      <c r="W8" s="377">
        <v>40640.543000000005</v>
      </c>
      <c r="AJ8" s="1229"/>
      <c r="AK8" s="1229"/>
      <c r="AL8" s="1229"/>
      <c r="AM8" s="1229"/>
      <c r="AN8" s="1229"/>
      <c r="AO8" s="1229"/>
      <c r="AP8" s="1229"/>
      <c r="AQ8" s="1229"/>
      <c r="AR8" s="1229"/>
      <c r="AS8" s="1229"/>
      <c r="AT8" s="1229"/>
      <c r="AU8" s="1229"/>
    </row>
    <row r="9" spans="1:47" s="132" customFormat="1" ht="18" customHeight="1">
      <c r="A9" s="402" t="s">
        <v>719</v>
      </c>
      <c r="B9" s="378">
        <v>380.7</v>
      </c>
      <c r="C9" s="379">
        <v>1298.5</v>
      </c>
      <c r="D9" s="379">
        <v>1333.8</v>
      </c>
      <c r="E9" s="378">
        <v>1232.5999999999999</v>
      </c>
      <c r="F9" s="378">
        <v>1519.7</v>
      </c>
      <c r="G9" s="378">
        <v>1516.7</v>
      </c>
      <c r="H9" s="378">
        <v>643.29999999999995</v>
      </c>
      <c r="I9" s="379">
        <v>1608.2</v>
      </c>
      <c r="J9" s="378">
        <v>606.5</v>
      </c>
      <c r="K9" s="378">
        <v>1693</v>
      </c>
      <c r="L9" s="378">
        <v>2189.9</v>
      </c>
      <c r="M9" s="378">
        <v>4313.3</v>
      </c>
      <c r="N9" s="378">
        <v>5488.9</v>
      </c>
      <c r="O9" s="378">
        <v>5756.4</v>
      </c>
      <c r="P9" s="378">
        <v>8756.1</v>
      </c>
      <c r="Q9" s="678">
        <v>12755.959000000001</v>
      </c>
      <c r="R9" s="379">
        <v>34442.300000000003</v>
      </c>
      <c r="S9" s="678">
        <v>28742.6</v>
      </c>
      <c r="T9" s="678">
        <v>27123.3</v>
      </c>
      <c r="V9" s="678">
        <v>26806.799999999999</v>
      </c>
      <c r="W9" s="678">
        <v>16868.305</v>
      </c>
      <c r="AJ9" s="1229"/>
      <c r="AK9" s="1229"/>
      <c r="AL9" s="1229"/>
      <c r="AM9" s="1229"/>
      <c r="AN9" s="1229"/>
      <c r="AO9" s="1229"/>
      <c r="AP9" s="1229"/>
      <c r="AQ9" s="1229"/>
      <c r="AR9" s="1229"/>
      <c r="AS9" s="1229"/>
      <c r="AT9" s="1229"/>
      <c r="AU9" s="1229"/>
    </row>
    <row r="10" spans="1:47" s="132" customFormat="1" ht="18" customHeight="1">
      <c r="A10" s="402" t="s">
        <v>720</v>
      </c>
      <c r="B10" s="378">
        <v>1132.0999999999999</v>
      </c>
      <c r="C10" s="379">
        <v>4335.5</v>
      </c>
      <c r="D10" s="379">
        <v>3453.9</v>
      </c>
      <c r="E10" s="378">
        <v>3846.5</v>
      </c>
      <c r="F10" s="378">
        <v>2447.8000000000002</v>
      </c>
      <c r="G10" s="378">
        <v>4000.4</v>
      </c>
      <c r="H10" s="378">
        <v>3471.6</v>
      </c>
      <c r="I10" s="379">
        <v>2739.3</v>
      </c>
      <c r="J10" s="378">
        <v>4664.3999999999996</v>
      </c>
      <c r="K10" s="378">
        <v>6915.6</v>
      </c>
      <c r="L10" s="378">
        <v>4101.5</v>
      </c>
      <c r="M10" s="378">
        <v>14798.4</v>
      </c>
      <c r="N10" s="378">
        <v>14561.5</v>
      </c>
      <c r="O10" s="378">
        <v>16251.3</v>
      </c>
      <c r="P10" s="378">
        <v>23845.8</v>
      </c>
      <c r="Q10" s="678">
        <v>26779.135999999999</v>
      </c>
      <c r="R10" s="379">
        <v>50387.8</v>
      </c>
      <c r="S10" s="678">
        <v>32345.599999999999</v>
      </c>
      <c r="T10" s="678">
        <v>30646.3</v>
      </c>
      <c r="V10" s="678">
        <v>33356.699999999997</v>
      </c>
      <c r="W10" s="678">
        <v>23772.238000000001</v>
      </c>
      <c r="AJ10" s="1229"/>
      <c r="AK10" s="1229"/>
      <c r="AL10" s="1229"/>
      <c r="AM10" s="1229"/>
      <c r="AN10" s="1229"/>
      <c r="AO10" s="1229"/>
      <c r="AP10" s="1229"/>
      <c r="AQ10" s="1229"/>
      <c r="AR10" s="1229"/>
      <c r="AS10" s="1229"/>
      <c r="AT10" s="1229"/>
      <c r="AU10" s="1229"/>
    </row>
    <row r="11" spans="1:47" s="132" customFormat="1" ht="18" customHeight="1">
      <c r="A11" s="402" t="s">
        <v>721</v>
      </c>
      <c r="B11" s="378">
        <v>0</v>
      </c>
      <c r="C11" s="679">
        <v>0</v>
      </c>
      <c r="D11" s="379">
        <v>0</v>
      </c>
      <c r="E11" s="378">
        <v>0</v>
      </c>
      <c r="F11" s="378">
        <v>0</v>
      </c>
      <c r="G11" s="378">
        <v>0</v>
      </c>
      <c r="H11" s="378">
        <v>0</v>
      </c>
      <c r="I11" s="379">
        <v>0</v>
      </c>
      <c r="J11" s="378">
        <v>0</v>
      </c>
      <c r="K11" s="378">
        <v>0</v>
      </c>
      <c r="L11" s="378">
        <v>0</v>
      </c>
      <c r="M11" s="378">
        <v>0</v>
      </c>
      <c r="N11" s="378">
        <v>0</v>
      </c>
      <c r="O11" s="378">
        <v>0</v>
      </c>
      <c r="P11" s="378">
        <v>0</v>
      </c>
      <c r="Q11" s="680">
        <v>0</v>
      </c>
      <c r="R11" s="680">
        <v>0</v>
      </c>
      <c r="S11" s="680"/>
      <c r="T11" s="680"/>
      <c r="V11" s="680"/>
      <c r="W11" s="680"/>
      <c r="AJ11" s="1229"/>
      <c r="AK11" s="1229"/>
      <c r="AL11" s="1229"/>
      <c r="AM11" s="1229"/>
      <c r="AN11" s="1229"/>
      <c r="AO11" s="1229"/>
      <c r="AP11" s="1229"/>
      <c r="AQ11" s="1229"/>
      <c r="AR11" s="1229"/>
      <c r="AS11" s="1229"/>
      <c r="AT11" s="1229"/>
      <c r="AU11" s="1229"/>
    </row>
    <row r="12" spans="1:47" s="132" customFormat="1" ht="18" customHeight="1">
      <c r="A12" s="410" t="s">
        <v>722</v>
      </c>
      <c r="B12" s="380">
        <v>403.1</v>
      </c>
      <c r="C12" s="381">
        <v>1798.1</v>
      </c>
      <c r="D12" s="381">
        <v>1636.8</v>
      </c>
      <c r="E12" s="380">
        <v>1240</v>
      </c>
      <c r="F12" s="380">
        <v>2271.6999999999998</v>
      </c>
      <c r="G12" s="380">
        <v>1114.0999999999999</v>
      </c>
      <c r="H12" s="380">
        <v>401.5</v>
      </c>
      <c r="I12" s="381">
        <v>1134.3</v>
      </c>
      <c r="J12" s="380">
        <v>337.9</v>
      </c>
      <c r="K12" s="380">
        <v>1548</v>
      </c>
      <c r="L12" s="380">
        <v>1178.2</v>
      </c>
      <c r="M12" s="380">
        <v>3495.6</v>
      </c>
      <c r="N12" s="380">
        <v>4618.3999999999996</v>
      </c>
      <c r="O12" s="380">
        <v>4075.4</v>
      </c>
      <c r="P12" s="380">
        <v>3881.8</v>
      </c>
      <c r="Q12" s="681">
        <v>7302.9219999999996</v>
      </c>
      <c r="R12" s="381">
        <v>14711.5</v>
      </c>
      <c r="S12" s="681">
        <v>16442.5</v>
      </c>
      <c r="T12" s="681">
        <v>19099.900000000001</v>
      </c>
      <c r="V12" s="681">
        <v>19819.3</v>
      </c>
      <c r="W12" s="681">
        <v>15450.98</v>
      </c>
      <c r="AJ12" s="1229"/>
      <c r="AK12" s="1229"/>
      <c r="AL12" s="1229"/>
      <c r="AM12" s="1229"/>
      <c r="AN12" s="1229"/>
      <c r="AO12" s="1229"/>
      <c r="AP12" s="1229"/>
      <c r="AQ12" s="1229"/>
      <c r="AR12" s="1229"/>
      <c r="AS12" s="1229"/>
      <c r="AT12" s="1229"/>
      <c r="AU12" s="1229"/>
    </row>
    <row r="13" spans="1:47" s="132" customFormat="1" ht="18" customHeight="1">
      <c r="A13" s="669" t="s">
        <v>723</v>
      </c>
      <c r="B13" s="382">
        <v>244</v>
      </c>
      <c r="C13" s="388">
        <v>1507.2</v>
      </c>
      <c r="D13" s="388">
        <v>1581.1</v>
      </c>
      <c r="E13" s="382">
        <v>1312.6</v>
      </c>
      <c r="F13" s="382">
        <v>1029.0999999999999</v>
      </c>
      <c r="G13" s="382">
        <v>541.6</v>
      </c>
      <c r="H13" s="382">
        <v>1016.4</v>
      </c>
      <c r="I13" s="388">
        <v>1888.5</v>
      </c>
      <c r="J13" s="382">
        <v>798.2</v>
      </c>
      <c r="K13" s="382">
        <v>590.29999999999995</v>
      </c>
      <c r="L13" s="382">
        <v>1376.5</v>
      </c>
      <c r="M13" s="382">
        <v>2371.1999999999998</v>
      </c>
      <c r="N13" s="382">
        <v>2689</v>
      </c>
      <c r="O13" s="382">
        <v>2801.4</v>
      </c>
      <c r="P13" s="382">
        <v>4341.3</v>
      </c>
      <c r="Q13" s="388">
        <v>3687.6109999999999</v>
      </c>
      <c r="R13" s="383">
        <v>6881.2</v>
      </c>
      <c r="S13" s="388">
        <v>7593.4</v>
      </c>
      <c r="T13" s="388">
        <v>9046.5</v>
      </c>
      <c r="V13" s="388">
        <v>9814.7000000000007</v>
      </c>
      <c r="W13" s="388">
        <v>8584.8089999999993</v>
      </c>
      <c r="AJ13" s="1229"/>
      <c r="AK13" s="1229"/>
      <c r="AL13" s="1229"/>
      <c r="AM13" s="1229"/>
      <c r="AN13" s="1229"/>
      <c r="AO13" s="1229"/>
      <c r="AP13" s="1229"/>
      <c r="AQ13" s="1229"/>
      <c r="AR13" s="1229"/>
      <c r="AS13" s="1229"/>
      <c r="AT13" s="1229"/>
      <c r="AU13" s="1229"/>
    </row>
    <row r="14" spans="1:47" s="132" customFormat="1" ht="18" customHeight="1" thickBot="1">
      <c r="A14" s="670" t="s">
        <v>724</v>
      </c>
      <c r="B14" s="371">
        <v>2445.9</v>
      </c>
      <c r="C14" s="371">
        <v>13385.800000000001</v>
      </c>
      <c r="D14" s="371">
        <v>11660.9</v>
      </c>
      <c r="E14" s="371">
        <v>11265.900000000001</v>
      </c>
      <c r="F14" s="371">
        <v>8940.2999999999993</v>
      </c>
      <c r="G14" s="371">
        <v>12059.600000000002</v>
      </c>
      <c r="H14" s="371">
        <v>8213.6</v>
      </c>
      <c r="I14" s="371">
        <v>8941.7000000000007</v>
      </c>
      <c r="J14" s="371">
        <v>7871.2999999999993</v>
      </c>
      <c r="K14" s="371">
        <v>12903.5</v>
      </c>
      <c r="L14" s="371">
        <v>11684.900000000001</v>
      </c>
      <c r="M14" s="371">
        <v>29606</v>
      </c>
      <c r="N14" s="371">
        <v>34504.700000000004</v>
      </c>
      <c r="O14" s="371">
        <v>37460.6</v>
      </c>
      <c r="P14" s="371">
        <v>54339.100000000006</v>
      </c>
      <c r="Q14" s="371">
        <v>65804.653999999995</v>
      </c>
      <c r="R14" s="371">
        <v>134180.1</v>
      </c>
      <c r="S14" s="371">
        <v>118136.4</v>
      </c>
      <c r="T14" s="371">
        <v>113781.6</v>
      </c>
      <c r="U14" s="371">
        <v>0</v>
      </c>
      <c r="V14" s="371">
        <f>V4+V8+V12+V13</f>
        <v>114920.7</v>
      </c>
      <c r="W14" s="371">
        <v>78307.486999999994</v>
      </c>
      <c r="AJ14" s="1229"/>
      <c r="AK14" s="1229"/>
      <c r="AL14" s="1229"/>
      <c r="AM14" s="1229"/>
      <c r="AN14" s="1229"/>
      <c r="AO14" s="1229"/>
      <c r="AP14" s="1229"/>
      <c r="AQ14" s="1229"/>
      <c r="AR14" s="1229"/>
      <c r="AS14" s="1229"/>
      <c r="AT14" s="1229"/>
      <c r="AU14" s="1229"/>
    </row>
    <row r="15" spans="1:47" s="132" customFormat="1" ht="18" customHeight="1" thickTop="1">
      <c r="A15" s="402"/>
      <c r="B15" s="378"/>
      <c r="C15" s="379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678"/>
      <c r="R15" s="379"/>
      <c r="S15" s="379"/>
      <c r="V15" s="1231"/>
      <c r="AJ15" s="1229"/>
      <c r="AK15" s="1229"/>
      <c r="AL15" s="1229"/>
      <c r="AM15" s="1229"/>
      <c r="AN15" s="1229"/>
      <c r="AO15" s="1229"/>
      <c r="AP15" s="1229"/>
      <c r="AQ15" s="1229"/>
      <c r="AR15" s="1229"/>
      <c r="AS15" s="1229"/>
      <c r="AT15" s="1229"/>
      <c r="AU15" s="1229"/>
    </row>
    <row r="16" spans="1:47" s="132" customFormat="1" ht="18" customHeight="1" thickBot="1">
      <c r="A16" s="670" t="s">
        <v>725</v>
      </c>
      <c r="B16" s="384"/>
      <c r="C16" s="385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5"/>
      <c r="R16" s="385"/>
      <c r="S16" s="385"/>
      <c r="T16" s="385"/>
      <c r="U16" s="385"/>
      <c r="V16" s="385"/>
      <c r="W16" s="385"/>
      <c r="AJ16" s="1229"/>
      <c r="AK16" s="1229"/>
      <c r="AL16" s="1229"/>
      <c r="AM16" s="1229"/>
      <c r="AN16" s="1229"/>
      <c r="AO16" s="1229"/>
      <c r="AP16" s="1229"/>
      <c r="AQ16" s="1229"/>
      <c r="AR16" s="1229"/>
      <c r="AS16" s="1229"/>
      <c r="AT16" s="1229"/>
      <c r="AU16" s="1229"/>
    </row>
    <row r="17" spans="1:47" s="132" customFormat="1" ht="18" customHeight="1" thickTop="1">
      <c r="A17" s="410" t="s">
        <v>726</v>
      </c>
      <c r="B17" s="681">
        <v>576.6</v>
      </c>
      <c r="C17" s="681">
        <v>2668.2</v>
      </c>
      <c r="D17" s="681">
        <v>2111.6</v>
      </c>
      <c r="E17" s="681">
        <v>1178.8</v>
      </c>
      <c r="F17" s="681">
        <v>2137.1</v>
      </c>
      <c r="G17" s="681">
        <v>2688.5</v>
      </c>
      <c r="H17" s="681">
        <v>1951.1</v>
      </c>
      <c r="I17" s="681">
        <v>1249.5</v>
      </c>
      <c r="J17" s="681">
        <v>1830.6</v>
      </c>
      <c r="K17" s="681">
        <v>2677.2</v>
      </c>
      <c r="L17" s="681">
        <v>2388.7999999999997</v>
      </c>
      <c r="M17" s="681">
        <v>6361.4</v>
      </c>
      <c r="N17" s="681">
        <v>7758.2</v>
      </c>
      <c r="O17" s="681">
        <v>9567.6</v>
      </c>
      <c r="P17" s="681">
        <v>11371.4</v>
      </c>
      <c r="Q17" s="681">
        <v>14856.786999999998</v>
      </c>
      <c r="R17" s="681">
        <v>25201.5</v>
      </c>
      <c r="S17" s="681">
        <v>11984.8</v>
      </c>
      <c r="T17" s="681">
        <v>10216.100000000002</v>
      </c>
      <c r="U17" s="681"/>
      <c r="V17" s="681">
        <f>V18+V19</f>
        <v>10996</v>
      </c>
      <c r="W17" s="681">
        <v>13008.696</v>
      </c>
      <c r="AJ17" s="1229"/>
      <c r="AK17" s="1229"/>
      <c r="AL17" s="1229"/>
      <c r="AM17" s="1229"/>
      <c r="AN17" s="1229"/>
      <c r="AO17" s="1229"/>
      <c r="AP17" s="1229"/>
      <c r="AQ17" s="1229"/>
      <c r="AR17" s="1229"/>
      <c r="AS17" s="1229"/>
      <c r="AT17" s="1229"/>
      <c r="AU17" s="1229"/>
    </row>
    <row r="18" spans="1:47" s="132" customFormat="1" ht="18" customHeight="1">
      <c r="A18" s="402" t="s">
        <v>727</v>
      </c>
      <c r="B18" s="378">
        <v>554.9</v>
      </c>
      <c r="C18" s="379">
        <v>2668.2</v>
      </c>
      <c r="D18" s="378">
        <v>2111.6</v>
      </c>
      <c r="E18" s="378">
        <v>1178.8</v>
      </c>
      <c r="F18" s="378">
        <v>2137.1</v>
      </c>
      <c r="G18" s="378">
        <v>2688.5</v>
      </c>
      <c r="H18" s="378">
        <v>1951.1</v>
      </c>
      <c r="I18" s="379">
        <v>1249.5</v>
      </c>
      <c r="J18" s="378">
        <v>1830.6</v>
      </c>
      <c r="K18" s="378">
        <v>2677.2</v>
      </c>
      <c r="L18" s="378">
        <v>2391.1999999999998</v>
      </c>
      <c r="M18" s="378">
        <v>6361.4</v>
      </c>
      <c r="N18" s="378">
        <v>7920</v>
      </c>
      <c r="O18" s="378">
        <v>8390.4</v>
      </c>
      <c r="P18" s="378">
        <v>11185.6</v>
      </c>
      <c r="Q18" s="678">
        <v>7435.75</v>
      </c>
      <c r="R18" s="379">
        <v>13253.6</v>
      </c>
      <c r="S18" s="379">
        <v>17093.599999999999</v>
      </c>
      <c r="T18" s="379">
        <v>19542.400000000001</v>
      </c>
      <c r="U18" s="379"/>
      <c r="V18" s="379">
        <v>20002.3</v>
      </c>
      <c r="W18" s="379">
        <v>13763.047</v>
      </c>
      <c r="AJ18" s="1229"/>
      <c r="AK18" s="1229"/>
      <c r="AL18" s="1229"/>
      <c r="AM18" s="1229"/>
      <c r="AN18" s="1229"/>
      <c r="AO18" s="1229"/>
      <c r="AP18" s="1229"/>
      <c r="AQ18" s="1229"/>
      <c r="AR18" s="1229"/>
      <c r="AS18" s="1229"/>
      <c r="AT18" s="1229"/>
      <c r="AU18" s="1229"/>
    </row>
    <row r="19" spans="1:47" s="132" customFormat="1" ht="18" customHeight="1">
      <c r="A19" s="402" t="s">
        <v>675</v>
      </c>
      <c r="B19" s="378">
        <v>21.7</v>
      </c>
      <c r="C19" s="379">
        <v>0</v>
      </c>
      <c r="D19" s="378">
        <v>0</v>
      </c>
      <c r="E19" s="378">
        <v>0</v>
      </c>
      <c r="F19" s="378">
        <v>0</v>
      </c>
      <c r="G19" s="378">
        <v>0</v>
      </c>
      <c r="H19" s="378">
        <v>0</v>
      </c>
      <c r="I19" s="379">
        <v>0</v>
      </c>
      <c r="J19" s="378">
        <v>0</v>
      </c>
      <c r="K19" s="378">
        <v>0</v>
      </c>
      <c r="L19" s="386">
        <v>-2.4</v>
      </c>
      <c r="M19" s="386">
        <v>0</v>
      </c>
      <c r="N19" s="386">
        <v>-161.80000000000001</v>
      </c>
      <c r="O19" s="378">
        <v>1177.2</v>
      </c>
      <c r="P19" s="378">
        <v>185.8</v>
      </c>
      <c r="Q19" s="678">
        <v>7132.6030000000001</v>
      </c>
      <c r="R19" s="379">
        <v>11947.9</v>
      </c>
      <c r="S19" s="387">
        <v>-5108.8</v>
      </c>
      <c r="T19" s="387">
        <v>-9326.2999999999993</v>
      </c>
      <c r="U19" s="387"/>
      <c r="V19" s="387">
        <v>-9006.2999999999993</v>
      </c>
      <c r="W19" s="387">
        <v>-754.351</v>
      </c>
      <c r="AJ19" s="1229"/>
      <c r="AK19" s="1229"/>
      <c r="AL19" s="1229"/>
      <c r="AM19" s="1229"/>
      <c r="AN19" s="1229"/>
      <c r="AO19" s="1229"/>
      <c r="AP19" s="1229"/>
      <c r="AQ19" s="1229"/>
      <c r="AR19" s="1229"/>
      <c r="AS19" s="1229"/>
      <c r="AT19" s="1229"/>
      <c r="AU19" s="1229"/>
    </row>
    <row r="20" spans="1:47" s="132" customFormat="1" ht="18" customHeight="1">
      <c r="A20" s="402" t="s">
        <v>728</v>
      </c>
      <c r="B20" s="378">
        <v>0</v>
      </c>
      <c r="C20" s="379">
        <v>0</v>
      </c>
      <c r="D20" s="378">
        <v>0</v>
      </c>
      <c r="E20" s="378">
        <v>0</v>
      </c>
      <c r="F20" s="378">
        <v>0</v>
      </c>
      <c r="G20" s="378">
        <v>0</v>
      </c>
      <c r="H20" s="378">
        <v>0</v>
      </c>
      <c r="I20" s="379">
        <v>0</v>
      </c>
      <c r="J20" s="378">
        <v>0</v>
      </c>
      <c r="K20" s="378">
        <v>0</v>
      </c>
      <c r="L20" s="378">
        <v>0</v>
      </c>
      <c r="M20" s="378">
        <v>0</v>
      </c>
      <c r="N20" s="378">
        <v>0</v>
      </c>
      <c r="O20" s="378">
        <v>0</v>
      </c>
      <c r="P20" s="378">
        <v>0</v>
      </c>
      <c r="Q20" s="678">
        <v>288.43400000000003</v>
      </c>
      <c r="R20" s="379">
        <v>0</v>
      </c>
      <c r="S20" s="379">
        <v>0</v>
      </c>
      <c r="T20" s="379">
        <v>0</v>
      </c>
      <c r="U20" s="379"/>
      <c r="V20" s="379">
        <v>0</v>
      </c>
      <c r="W20" s="379">
        <v>0</v>
      </c>
      <c r="AJ20" s="1229"/>
      <c r="AK20" s="1229"/>
      <c r="AL20" s="1229"/>
      <c r="AM20" s="1229"/>
      <c r="AN20" s="1229"/>
      <c r="AO20" s="1229"/>
      <c r="AP20" s="1229"/>
      <c r="AQ20" s="1229"/>
      <c r="AR20" s="1229"/>
      <c r="AS20" s="1229"/>
      <c r="AT20" s="1229"/>
      <c r="AU20" s="1229"/>
    </row>
    <row r="21" spans="1:47" s="132" customFormat="1" ht="18" customHeight="1">
      <c r="A21" s="410" t="s">
        <v>729</v>
      </c>
      <c r="B21" s="380">
        <v>0</v>
      </c>
      <c r="C21" s="381">
        <v>1592.2</v>
      </c>
      <c r="D21" s="381">
        <v>1434.7</v>
      </c>
      <c r="E21" s="380">
        <v>1239</v>
      </c>
      <c r="F21" s="380">
        <v>351.4</v>
      </c>
      <c r="G21" s="380">
        <v>98.9</v>
      </c>
      <c r="H21" s="380">
        <v>159.19999999999999</v>
      </c>
      <c r="I21" s="381">
        <v>251.3</v>
      </c>
      <c r="J21" s="380">
        <v>130.80000000000001</v>
      </c>
      <c r="K21" s="380">
        <v>51.9</v>
      </c>
      <c r="L21" s="380">
        <v>69.900000000000006</v>
      </c>
      <c r="M21" s="380">
        <v>25.2</v>
      </c>
      <c r="N21" s="380">
        <v>145.1</v>
      </c>
      <c r="O21" s="380">
        <v>0</v>
      </c>
      <c r="P21" s="380">
        <v>127.4</v>
      </c>
      <c r="Q21" s="381">
        <v>0</v>
      </c>
      <c r="R21" s="379">
        <v>0</v>
      </c>
      <c r="S21" s="379">
        <v>0</v>
      </c>
      <c r="T21" s="379">
        <v>0</v>
      </c>
      <c r="U21" s="379"/>
      <c r="V21" s="379">
        <v>0</v>
      </c>
      <c r="W21" s="379">
        <v>0</v>
      </c>
      <c r="AJ21" s="1229"/>
      <c r="AK21" s="1229"/>
      <c r="AL21" s="1229"/>
      <c r="AM21" s="1229"/>
      <c r="AN21" s="1229"/>
      <c r="AO21" s="1229"/>
      <c r="AP21" s="1229"/>
      <c r="AQ21" s="1229"/>
      <c r="AR21" s="1229"/>
      <c r="AS21" s="1229"/>
      <c r="AT21" s="1229"/>
      <c r="AU21" s="1229"/>
    </row>
    <row r="22" spans="1:47" s="132" customFormat="1" ht="18" customHeight="1">
      <c r="A22" s="410" t="s">
        <v>730</v>
      </c>
      <c r="B22" s="380">
        <v>0</v>
      </c>
      <c r="C22" s="381">
        <v>0</v>
      </c>
      <c r="D22" s="380">
        <v>0</v>
      </c>
      <c r="E22" s="380">
        <v>0</v>
      </c>
      <c r="F22" s="380">
        <v>0</v>
      </c>
      <c r="G22" s="380">
        <v>0</v>
      </c>
      <c r="H22" s="380">
        <v>0</v>
      </c>
      <c r="I22" s="381">
        <v>0</v>
      </c>
      <c r="J22" s="380">
        <v>0</v>
      </c>
      <c r="K22" s="380">
        <v>0</v>
      </c>
      <c r="L22" s="380">
        <v>0</v>
      </c>
      <c r="M22" s="380">
        <v>0</v>
      </c>
      <c r="N22" s="380">
        <v>0</v>
      </c>
      <c r="O22" s="380">
        <v>0</v>
      </c>
      <c r="P22" s="380">
        <v>0</v>
      </c>
      <c r="Q22" s="381">
        <v>156.74100000000001</v>
      </c>
      <c r="R22" s="381">
        <v>7108.9</v>
      </c>
      <c r="S22" s="381">
        <v>8197.7999999999993</v>
      </c>
      <c r="T22" s="381">
        <v>8351.2999999999993</v>
      </c>
      <c r="U22" s="381"/>
      <c r="V22" s="381">
        <v>8330.2999999999993</v>
      </c>
      <c r="W22" s="381">
        <v>574.41700000000003</v>
      </c>
      <c r="AJ22" s="1229"/>
      <c r="AK22" s="1229"/>
      <c r="AL22" s="1229"/>
      <c r="AM22" s="1229"/>
      <c r="AN22" s="1229"/>
      <c r="AO22" s="1229"/>
      <c r="AP22" s="1229"/>
      <c r="AQ22" s="1229"/>
      <c r="AR22" s="1229"/>
      <c r="AS22" s="1229"/>
      <c r="AT22" s="1229"/>
      <c r="AU22" s="1229"/>
    </row>
    <row r="23" spans="1:47" s="132" customFormat="1" ht="18" customHeight="1">
      <c r="A23" s="410" t="s">
        <v>731</v>
      </c>
      <c r="B23" s="381">
        <v>1292</v>
      </c>
      <c r="C23" s="381">
        <v>6969.9</v>
      </c>
      <c r="D23" s="380">
        <v>5449.8</v>
      </c>
      <c r="E23" s="380">
        <v>6819</v>
      </c>
      <c r="F23" s="380">
        <v>4846.7</v>
      </c>
      <c r="G23" s="380">
        <v>7744.4</v>
      </c>
      <c r="H23" s="380">
        <v>5172.2</v>
      </c>
      <c r="I23" s="381">
        <v>5111.2</v>
      </c>
      <c r="J23" s="380">
        <v>4856.1000000000004</v>
      </c>
      <c r="K23" s="380">
        <v>8195.9</v>
      </c>
      <c r="L23" s="380">
        <v>7403.4</v>
      </c>
      <c r="M23" s="380">
        <v>19616.599999999999</v>
      </c>
      <c r="N23" s="380">
        <v>21394.2</v>
      </c>
      <c r="O23" s="380">
        <v>22797.5</v>
      </c>
      <c r="P23" s="380">
        <v>34647.1</v>
      </c>
      <c r="Q23" s="381">
        <v>39948.464</v>
      </c>
      <c r="R23" s="381">
        <v>83132.899999999994</v>
      </c>
      <c r="S23" s="381">
        <v>87698.7</v>
      </c>
      <c r="T23" s="381">
        <v>81232.100000000006</v>
      </c>
      <c r="U23" s="381"/>
      <c r="V23" s="381">
        <v>78552.100000000006</v>
      </c>
      <c r="W23" s="381">
        <v>47578.811000000002</v>
      </c>
      <c r="AJ23" s="1229"/>
      <c r="AK23" s="1229"/>
      <c r="AL23" s="1229"/>
      <c r="AM23" s="1229"/>
      <c r="AN23" s="1229"/>
      <c r="AO23" s="1229"/>
      <c r="AP23" s="1229"/>
      <c r="AQ23" s="1229"/>
      <c r="AR23" s="1229"/>
      <c r="AS23" s="1229"/>
      <c r="AT23" s="1229"/>
      <c r="AU23" s="1229"/>
    </row>
    <row r="24" spans="1:47" s="132" customFormat="1" ht="18" customHeight="1" thickBot="1">
      <c r="A24" s="410" t="s">
        <v>732</v>
      </c>
      <c r="B24" s="380">
        <v>577.29999999999995</v>
      </c>
      <c r="C24" s="381">
        <v>2155.5</v>
      </c>
      <c r="D24" s="380">
        <v>2664.8</v>
      </c>
      <c r="E24" s="380">
        <v>2029.1</v>
      </c>
      <c r="F24" s="380">
        <v>1605.1</v>
      </c>
      <c r="G24" s="380">
        <v>1527.8</v>
      </c>
      <c r="H24" s="380">
        <v>931.1</v>
      </c>
      <c r="I24" s="381">
        <v>2329.7000000000003</v>
      </c>
      <c r="J24" s="380">
        <v>1053.8</v>
      </c>
      <c r="K24" s="380">
        <v>1978.5</v>
      </c>
      <c r="L24" s="380">
        <v>1822.8</v>
      </c>
      <c r="M24" s="380">
        <v>3602.8</v>
      </c>
      <c r="N24" s="380">
        <v>5207.2</v>
      </c>
      <c r="O24" s="380">
        <v>5095.5</v>
      </c>
      <c r="P24" s="380">
        <v>8193.2000000000007</v>
      </c>
      <c r="Q24" s="381">
        <v>10842.7</v>
      </c>
      <c r="R24" s="381">
        <v>18736.8</v>
      </c>
      <c r="S24" s="381">
        <v>10255.1</v>
      </c>
      <c r="T24" s="381">
        <v>13982.1</v>
      </c>
      <c r="U24" s="381"/>
      <c r="V24" s="381">
        <v>17042.3</v>
      </c>
      <c r="W24" s="381">
        <v>17145.562999999998</v>
      </c>
      <c r="AJ24" s="1229"/>
      <c r="AK24" s="1229"/>
      <c r="AL24" s="1229"/>
      <c r="AM24" s="1229"/>
      <c r="AN24" s="1229"/>
      <c r="AO24" s="1229"/>
      <c r="AP24" s="1229"/>
      <c r="AQ24" s="1229"/>
      <c r="AR24" s="1229"/>
      <c r="AS24" s="1229"/>
      <c r="AT24" s="1229"/>
      <c r="AU24" s="1229"/>
    </row>
    <row r="25" spans="1:47" s="132" customFormat="1" ht="18" customHeight="1" thickBot="1">
      <c r="A25" s="674" t="s">
        <v>733</v>
      </c>
      <c r="B25" s="682">
        <v>2445.8999999999996</v>
      </c>
      <c r="C25" s="682">
        <v>13385.8</v>
      </c>
      <c r="D25" s="682">
        <v>11660.900000000001</v>
      </c>
      <c r="E25" s="682">
        <v>11265.9</v>
      </c>
      <c r="F25" s="682">
        <v>8940.2999999999993</v>
      </c>
      <c r="G25" s="682">
        <v>12059.599999999999</v>
      </c>
      <c r="H25" s="682">
        <v>8213.6</v>
      </c>
      <c r="I25" s="682">
        <v>8941.7000000000007</v>
      </c>
      <c r="J25" s="682">
        <v>7871.3</v>
      </c>
      <c r="K25" s="682">
        <v>12903.5</v>
      </c>
      <c r="L25" s="682">
        <v>11684.899999999998</v>
      </c>
      <c r="M25" s="682">
        <v>29605.999999999996</v>
      </c>
      <c r="N25" s="682">
        <v>34504.699999999997</v>
      </c>
      <c r="O25" s="682">
        <v>37460.6</v>
      </c>
      <c r="P25" s="682">
        <v>54339.099999999991</v>
      </c>
      <c r="Q25" s="682">
        <v>65804.691999999995</v>
      </c>
      <c r="R25" s="682">
        <v>134180.09999999998</v>
      </c>
      <c r="S25" s="682">
        <v>118136.4</v>
      </c>
      <c r="T25" s="682">
        <v>113781.6</v>
      </c>
      <c r="U25" s="682"/>
      <c r="V25" s="682">
        <f>V17+V22+V23+V24</f>
        <v>114920.70000000001</v>
      </c>
      <c r="W25" s="682">
        <v>78307.486999999994</v>
      </c>
      <c r="AJ25" s="1229"/>
      <c r="AK25" s="1229"/>
      <c r="AL25" s="1229"/>
      <c r="AM25" s="1229"/>
      <c r="AN25" s="1229"/>
      <c r="AO25" s="1229"/>
      <c r="AP25" s="1229"/>
      <c r="AQ25" s="1229"/>
      <c r="AR25" s="1229"/>
      <c r="AS25" s="1229"/>
      <c r="AT25" s="1229"/>
      <c r="AU25" s="1229"/>
    </row>
    <row r="26" spans="1:47" s="677" customFormat="1" ht="18" customHeight="1">
      <c r="A26" s="675" t="s">
        <v>55</v>
      </c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76"/>
      <c r="S26" s="676"/>
    </row>
    <row r="27" spans="1:47" ht="34.5" customHeight="1">
      <c r="A27" s="389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1"/>
      <c r="S27" s="391"/>
    </row>
    <row r="28" spans="1:47" ht="23.25" customHeight="1">
      <c r="A28" s="152"/>
    </row>
    <row r="29" spans="1:47" ht="27" customHeight="1">
      <c r="A29" s="152"/>
    </row>
    <row r="45" spans="1:3">
      <c r="A45" s="105">
        <v>73232.399999999994</v>
      </c>
      <c r="C45" s="105" t="e">
        <v>#REF!</v>
      </c>
    </row>
    <row r="46" spans="1:3">
      <c r="A46" s="105">
        <v>1622880.6</v>
      </c>
    </row>
    <row r="47" spans="1:3">
      <c r="A47" s="105">
        <v>1696113</v>
      </c>
    </row>
    <row r="48" spans="1:3">
      <c r="C48" s="105" t="e">
        <v>#REF!</v>
      </c>
    </row>
    <row r="49" spans="1:3">
      <c r="A49" s="105">
        <v>446760.6</v>
      </c>
    </row>
    <row r="50" spans="1:3">
      <c r="A50" s="105">
        <v>1452734</v>
      </c>
    </row>
    <row r="51" spans="1:3">
      <c r="A51" s="105">
        <v>1899494.6</v>
      </c>
      <c r="C51" s="105">
        <v>40.040000000000006</v>
      </c>
    </row>
    <row r="52" spans="1:3">
      <c r="C52" s="105">
        <v>245.96</v>
      </c>
    </row>
    <row r="53" spans="1:3">
      <c r="C53" s="105">
        <v>286</v>
      </c>
    </row>
  </sheetData>
  <pageMargins left="0.68" right="0.32" top="0.78" bottom="0.75" header="0.55000000000000004" footer="0"/>
  <pageSetup paperSize="9" scale="76" fitToWidth="2" fitToHeight="2" orientation="landscape" r:id="rId1"/>
  <headerFooter alignWithMargins="0"/>
  <colBreaks count="1" manualBreakCount="1">
    <brk id="12" max="2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Y74"/>
  <sheetViews>
    <sheetView view="pageBreakPreview" zoomScaleNormal="75" zoomScaleSheetLayoutView="10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Z39" sqref="Z39"/>
    </sheetView>
  </sheetViews>
  <sheetFormatPr defaultRowHeight="12.75"/>
  <cols>
    <col min="1" max="1" width="51.5703125" style="396" customWidth="1"/>
    <col min="2" max="11" width="9.28515625" style="396" customWidth="1"/>
    <col min="12" max="12" width="51.5703125" style="396" customWidth="1"/>
    <col min="13" max="23" width="7.85546875" style="396" customWidth="1"/>
    <col min="24" max="24" width="9.28515625" style="396" customWidth="1"/>
    <col min="25" max="25" width="7.85546875" style="396" customWidth="1"/>
    <col min="26" max="230" width="9.140625" style="396"/>
    <col min="231" max="231" width="48.85546875" style="396" customWidth="1"/>
    <col min="232" max="234" width="6.42578125" style="396" bestFit="1" customWidth="1"/>
    <col min="235" max="241" width="7.7109375" style="396" bestFit="1" customWidth="1"/>
    <col min="242" max="242" width="48.85546875" style="396" customWidth="1"/>
    <col min="243" max="243" width="7.7109375" style="396" bestFit="1" customWidth="1"/>
    <col min="244" max="254" width="6.42578125" style="396" bestFit="1" customWidth="1"/>
    <col min="255" max="486" width="9.140625" style="396"/>
    <col min="487" max="487" width="48.85546875" style="396" customWidth="1"/>
    <col min="488" max="490" width="6.42578125" style="396" bestFit="1" customWidth="1"/>
    <col min="491" max="497" width="7.7109375" style="396" bestFit="1" customWidth="1"/>
    <col min="498" max="498" width="48.85546875" style="396" customWidth="1"/>
    <col min="499" max="499" width="7.7109375" style="396" bestFit="1" customWidth="1"/>
    <col min="500" max="510" width="6.42578125" style="396" bestFit="1" customWidth="1"/>
    <col min="511" max="742" width="9.140625" style="396"/>
    <col min="743" max="743" width="48.85546875" style="396" customWidth="1"/>
    <col min="744" max="746" width="6.42578125" style="396" bestFit="1" customWidth="1"/>
    <col min="747" max="753" width="7.7109375" style="396" bestFit="1" customWidth="1"/>
    <col min="754" max="754" width="48.85546875" style="396" customWidth="1"/>
    <col min="755" max="755" width="7.7109375" style="396" bestFit="1" customWidth="1"/>
    <col min="756" max="766" width="6.42578125" style="396" bestFit="1" customWidth="1"/>
    <col min="767" max="998" width="9.140625" style="396"/>
    <col min="999" max="999" width="48.85546875" style="396" customWidth="1"/>
    <col min="1000" max="1002" width="6.42578125" style="396" bestFit="1" customWidth="1"/>
    <col min="1003" max="1009" width="7.7109375" style="396" bestFit="1" customWidth="1"/>
    <col min="1010" max="1010" width="48.85546875" style="396" customWidth="1"/>
    <col min="1011" max="1011" width="7.7109375" style="396" bestFit="1" customWidth="1"/>
    <col min="1012" max="1022" width="6.42578125" style="396" bestFit="1" customWidth="1"/>
    <col min="1023" max="1254" width="9.140625" style="396"/>
    <col min="1255" max="1255" width="48.85546875" style="396" customWidth="1"/>
    <col min="1256" max="1258" width="6.42578125" style="396" bestFit="1" customWidth="1"/>
    <col min="1259" max="1265" width="7.7109375" style="396" bestFit="1" customWidth="1"/>
    <col min="1266" max="1266" width="48.85546875" style="396" customWidth="1"/>
    <col min="1267" max="1267" width="7.7109375" style="396" bestFit="1" customWidth="1"/>
    <col min="1268" max="1278" width="6.42578125" style="396" bestFit="1" customWidth="1"/>
    <col min="1279" max="1510" width="9.140625" style="396"/>
    <col min="1511" max="1511" width="48.85546875" style="396" customWidth="1"/>
    <col min="1512" max="1514" width="6.42578125" style="396" bestFit="1" customWidth="1"/>
    <col min="1515" max="1521" width="7.7109375" style="396" bestFit="1" customWidth="1"/>
    <col min="1522" max="1522" width="48.85546875" style="396" customWidth="1"/>
    <col min="1523" max="1523" width="7.7109375" style="396" bestFit="1" customWidth="1"/>
    <col min="1524" max="1534" width="6.42578125" style="396" bestFit="1" customWidth="1"/>
    <col min="1535" max="1766" width="9.140625" style="396"/>
    <col min="1767" max="1767" width="48.85546875" style="396" customWidth="1"/>
    <col min="1768" max="1770" width="6.42578125" style="396" bestFit="1" customWidth="1"/>
    <col min="1771" max="1777" width="7.7109375" style="396" bestFit="1" customWidth="1"/>
    <col min="1778" max="1778" width="48.85546875" style="396" customWidth="1"/>
    <col min="1779" max="1779" width="7.7109375" style="396" bestFit="1" customWidth="1"/>
    <col min="1780" max="1790" width="6.42578125" style="396" bestFit="1" customWidth="1"/>
    <col min="1791" max="2022" width="9.140625" style="396"/>
    <col min="2023" max="2023" width="48.85546875" style="396" customWidth="1"/>
    <col min="2024" max="2026" width="6.42578125" style="396" bestFit="1" customWidth="1"/>
    <col min="2027" max="2033" width="7.7109375" style="396" bestFit="1" customWidth="1"/>
    <col min="2034" max="2034" width="48.85546875" style="396" customWidth="1"/>
    <col min="2035" max="2035" width="7.7109375" style="396" bestFit="1" customWidth="1"/>
    <col min="2036" max="2046" width="6.42578125" style="396" bestFit="1" customWidth="1"/>
    <col min="2047" max="2278" width="9.140625" style="396"/>
    <col min="2279" max="2279" width="48.85546875" style="396" customWidth="1"/>
    <col min="2280" max="2282" width="6.42578125" style="396" bestFit="1" customWidth="1"/>
    <col min="2283" max="2289" width="7.7109375" style="396" bestFit="1" customWidth="1"/>
    <col min="2290" max="2290" width="48.85546875" style="396" customWidth="1"/>
    <col min="2291" max="2291" width="7.7109375" style="396" bestFit="1" customWidth="1"/>
    <col min="2292" max="2302" width="6.42578125" style="396" bestFit="1" customWidth="1"/>
    <col min="2303" max="2534" width="9.140625" style="396"/>
    <col min="2535" max="2535" width="48.85546875" style="396" customWidth="1"/>
    <col min="2536" max="2538" width="6.42578125" style="396" bestFit="1" customWidth="1"/>
    <col min="2539" max="2545" width="7.7109375" style="396" bestFit="1" customWidth="1"/>
    <col min="2546" max="2546" width="48.85546875" style="396" customWidth="1"/>
    <col min="2547" max="2547" width="7.7109375" style="396" bestFit="1" customWidth="1"/>
    <col min="2548" max="2558" width="6.42578125" style="396" bestFit="1" customWidth="1"/>
    <col min="2559" max="2790" width="9.140625" style="396"/>
    <col min="2791" max="2791" width="48.85546875" style="396" customWidth="1"/>
    <col min="2792" max="2794" width="6.42578125" style="396" bestFit="1" customWidth="1"/>
    <col min="2795" max="2801" width="7.7109375" style="396" bestFit="1" customWidth="1"/>
    <col min="2802" max="2802" width="48.85546875" style="396" customWidth="1"/>
    <col min="2803" max="2803" width="7.7109375" style="396" bestFit="1" customWidth="1"/>
    <col min="2804" max="2814" width="6.42578125" style="396" bestFit="1" customWidth="1"/>
    <col min="2815" max="3046" width="9.140625" style="396"/>
    <col min="3047" max="3047" width="48.85546875" style="396" customWidth="1"/>
    <col min="3048" max="3050" width="6.42578125" style="396" bestFit="1" customWidth="1"/>
    <col min="3051" max="3057" width="7.7109375" style="396" bestFit="1" customWidth="1"/>
    <col min="3058" max="3058" width="48.85546875" style="396" customWidth="1"/>
    <col min="3059" max="3059" width="7.7109375" style="396" bestFit="1" customWidth="1"/>
    <col min="3060" max="3070" width="6.42578125" style="396" bestFit="1" customWidth="1"/>
    <col min="3071" max="3302" width="9.140625" style="396"/>
    <col min="3303" max="3303" width="48.85546875" style="396" customWidth="1"/>
    <col min="3304" max="3306" width="6.42578125" style="396" bestFit="1" customWidth="1"/>
    <col min="3307" max="3313" width="7.7109375" style="396" bestFit="1" customWidth="1"/>
    <col min="3314" max="3314" width="48.85546875" style="396" customWidth="1"/>
    <col min="3315" max="3315" width="7.7109375" style="396" bestFit="1" customWidth="1"/>
    <col min="3316" max="3326" width="6.42578125" style="396" bestFit="1" customWidth="1"/>
    <col min="3327" max="3558" width="9.140625" style="396"/>
    <col min="3559" max="3559" width="48.85546875" style="396" customWidth="1"/>
    <col min="3560" max="3562" width="6.42578125" style="396" bestFit="1" customWidth="1"/>
    <col min="3563" max="3569" width="7.7109375" style="396" bestFit="1" customWidth="1"/>
    <col min="3570" max="3570" width="48.85546875" style="396" customWidth="1"/>
    <col min="3571" max="3571" width="7.7109375" style="396" bestFit="1" customWidth="1"/>
    <col min="3572" max="3582" width="6.42578125" style="396" bestFit="1" customWidth="1"/>
    <col min="3583" max="3814" width="9.140625" style="396"/>
    <col min="3815" max="3815" width="48.85546875" style="396" customWidth="1"/>
    <col min="3816" max="3818" width="6.42578125" style="396" bestFit="1" customWidth="1"/>
    <col min="3819" max="3825" width="7.7109375" style="396" bestFit="1" customWidth="1"/>
    <col min="3826" max="3826" width="48.85546875" style="396" customWidth="1"/>
    <col min="3827" max="3827" width="7.7109375" style="396" bestFit="1" customWidth="1"/>
    <col min="3828" max="3838" width="6.42578125" style="396" bestFit="1" customWidth="1"/>
    <col min="3839" max="4070" width="9.140625" style="396"/>
    <col min="4071" max="4071" width="48.85546875" style="396" customWidth="1"/>
    <col min="4072" max="4074" width="6.42578125" style="396" bestFit="1" customWidth="1"/>
    <col min="4075" max="4081" width="7.7109375" style="396" bestFit="1" customWidth="1"/>
    <col min="4082" max="4082" width="48.85546875" style="396" customWidth="1"/>
    <col min="4083" max="4083" width="7.7109375" style="396" bestFit="1" customWidth="1"/>
    <col min="4084" max="4094" width="6.42578125" style="396" bestFit="1" customWidth="1"/>
    <col min="4095" max="4326" width="9.140625" style="396"/>
    <col min="4327" max="4327" width="48.85546875" style="396" customWidth="1"/>
    <col min="4328" max="4330" width="6.42578125" style="396" bestFit="1" customWidth="1"/>
    <col min="4331" max="4337" width="7.7109375" style="396" bestFit="1" customWidth="1"/>
    <col min="4338" max="4338" width="48.85546875" style="396" customWidth="1"/>
    <col min="4339" max="4339" width="7.7109375" style="396" bestFit="1" customWidth="1"/>
    <col min="4340" max="4350" width="6.42578125" style="396" bestFit="1" customWidth="1"/>
    <col min="4351" max="4582" width="9.140625" style="396"/>
    <col min="4583" max="4583" width="48.85546875" style="396" customWidth="1"/>
    <col min="4584" max="4586" width="6.42578125" style="396" bestFit="1" customWidth="1"/>
    <col min="4587" max="4593" width="7.7109375" style="396" bestFit="1" customWidth="1"/>
    <col min="4594" max="4594" width="48.85546875" style="396" customWidth="1"/>
    <col min="4595" max="4595" width="7.7109375" style="396" bestFit="1" customWidth="1"/>
    <col min="4596" max="4606" width="6.42578125" style="396" bestFit="1" customWidth="1"/>
    <col min="4607" max="4838" width="9.140625" style="396"/>
    <col min="4839" max="4839" width="48.85546875" style="396" customWidth="1"/>
    <col min="4840" max="4842" width="6.42578125" style="396" bestFit="1" customWidth="1"/>
    <col min="4843" max="4849" width="7.7109375" style="396" bestFit="1" customWidth="1"/>
    <col min="4850" max="4850" width="48.85546875" style="396" customWidth="1"/>
    <col min="4851" max="4851" width="7.7109375" style="396" bestFit="1" customWidth="1"/>
    <col min="4852" max="4862" width="6.42578125" style="396" bestFit="1" customWidth="1"/>
    <col min="4863" max="5094" width="9.140625" style="396"/>
    <col min="5095" max="5095" width="48.85546875" style="396" customWidth="1"/>
    <col min="5096" max="5098" width="6.42578125" style="396" bestFit="1" customWidth="1"/>
    <col min="5099" max="5105" width="7.7109375" style="396" bestFit="1" customWidth="1"/>
    <col min="5106" max="5106" width="48.85546875" style="396" customWidth="1"/>
    <col min="5107" max="5107" width="7.7109375" style="396" bestFit="1" customWidth="1"/>
    <col min="5108" max="5118" width="6.42578125" style="396" bestFit="1" customWidth="1"/>
    <col min="5119" max="5350" width="9.140625" style="396"/>
    <col min="5351" max="5351" width="48.85546875" style="396" customWidth="1"/>
    <col min="5352" max="5354" width="6.42578125" style="396" bestFit="1" customWidth="1"/>
    <col min="5355" max="5361" width="7.7109375" style="396" bestFit="1" customWidth="1"/>
    <col min="5362" max="5362" width="48.85546875" style="396" customWidth="1"/>
    <col min="5363" max="5363" width="7.7109375" style="396" bestFit="1" customWidth="1"/>
    <col min="5364" max="5374" width="6.42578125" style="396" bestFit="1" customWidth="1"/>
    <col min="5375" max="5606" width="9.140625" style="396"/>
    <col min="5607" max="5607" width="48.85546875" style="396" customWidth="1"/>
    <col min="5608" max="5610" width="6.42578125" style="396" bestFit="1" customWidth="1"/>
    <col min="5611" max="5617" width="7.7109375" style="396" bestFit="1" customWidth="1"/>
    <col min="5618" max="5618" width="48.85546875" style="396" customWidth="1"/>
    <col min="5619" max="5619" width="7.7109375" style="396" bestFit="1" customWidth="1"/>
    <col min="5620" max="5630" width="6.42578125" style="396" bestFit="1" customWidth="1"/>
    <col min="5631" max="5862" width="9.140625" style="396"/>
    <col min="5863" max="5863" width="48.85546875" style="396" customWidth="1"/>
    <col min="5864" max="5866" width="6.42578125" style="396" bestFit="1" customWidth="1"/>
    <col min="5867" max="5873" width="7.7109375" style="396" bestFit="1" customWidth="1"/>
    <col min="5874" max="5874" width="48.85546875" style="396" customWidth="1"/>
    <col min="5875" max="5875" width="7.7109375" style="396" bestFit="1" customWidth="1"/>
    <col min="5876" max="5886" width="6.42578125" style="396" bestFit="1" customWidth="1"/>
    <col min="5887" max="6118" width="9.140625" style="396"/>
    <col min="6119" max="6119" width="48.85546875" style="396" customWidth="1"/>
    <col min="6120" max="6122" width="6.42578125" style="396" bestFit="1" customWidth="1"/>
    <col min="6123" max="6129" width="7.7109375" style="396" bestFit="1" customWidth="1"/>
    <col min="6130" max="6130" width="48.85546875" style="396" customWidth="1"/>
    <col min="6131" max="6131" width="7.7109375" style="396" bestFit="1" customWidth="1"/>
    <col min="6132" max="6142" width="6.42578125" style="396" bestFit="1" customWidth="1"/>
    <col min="6143" max="6374" width="9.140625" style="396"/>
    <col min="6375" max="6375" width="48.85546875" style="396" customWidth="1"/>
    <col min="6376" max="6378" width="6.42578125" style="396" bestFit="1" customWidth="1"/>
    <col min="6379" max="6385" width="7.7109375" style="396" bestFit="1" customWidth="1"/>
    <col min="6386" max="6386" width="48.85546875" style="396" customWidth="1"/>
    <col min="6387" max="6387" width="7.7109375" style="396" bestFit="1" customWidth="1"/>
    <col min="6388" max="6398" width="6.42578125" style="396" bestFit="1" customWidth="1"/>
    <col min="6399" max="6630" width="9.140625" style="396"/>
    <col min="6631" max="6631" width="48.85546875" style="396" customWidth="1"/>
    <col min="6632" max="6634" width="6.42578125" style="396" bestFit="1" customWidth="1"/>
    <col min="6635" max="6641" width="7.7109375" style="396" bestFit="1" customWidth="1"/>
    <col min="6642" max="6642" width="48.85546875" style="396" customWidth="1"/>
    <col min="6643" max="6643" width="7.7109375" style="396" bestFit="1" customWidth="1"/>
    <col min="6644" max="6654" width="6.42578125" style="396" bestFit="1" customWidth="1"/>
    <col min="6655" max="6886" width="9.140625" style="396"/>
    <col min="6887" max="6887" width="48.85546875" style="396" customWidth="1"/>
    <col min="6888" max="6890" width="6.42578125" style="396" bestFit="1" customWidth="1"/>
    <col min="6891" max="6897" width="7.7109375" style="396" bestFit="1" customWidth="1"/>
    <col min="6898" max="6898" width="48.85546875" style="396" customWidth="1"/>
    <col min="6899" max="6899" width="7.7109375" style="396" bestFit="1" customWidth="1"/>
    <col min="6900" max="6910" width="6.42578125" style="396" bestFit="1" customWidth="1"/>
    <col min="6911" max="7142" width="9.140625" style="396"/>
    <col min="7143" max="7143" width="48.85546875" style="396" customWidth="1"/>
    <col min="7144" max="7146" width="6.42578125" style="396" bestFit="1" customWidth="1"/>
    <col min="7147" max="7153" width="7.7109375" style="396" bestFit="1" customWidth="1"/>
    <col min="7154" max="7154" width="48.85546875" style="396" customWidth="1"/>
    <col min="7155" max="7155" width="7.7109375" style="396" bestFit="1" customWidth="1"/>
    <col min="7156" max="7166" width="6.42578125" style="396" bestFit="1" customWidth="1"/>
    <col min="7167" max="7398" width="9.140625" style="396"/>
    <col min="7399" max="7399" width="48.85546875" style="396" customWidth="1"/>
    <col min="7400" max="7402" width="6.42578125" style="396" bestFit="1" customWidth="1"/>
    <col min="7403" max="7409" width="7.7109375" style="396" bestFit="1" customWidth="1"/>
    <col min="7410" max="7410" width="48.85546875" style="396" customWidth="1"/>
    <col min="7411" max="7411" width="7.7109375" style="396" bestFit="1" customWidth="1"/>
    <col min="7412" max="7422" width="6.42578125" style="396" bestFit="1" customWidth="1"/>
    <col min="7423" max="7654" width="9.140625" style="396"/>
    <col min="7655" max="7655" width="48.85546875" style="396" customWidth="1"/>
    <col min="7656" max="7658" width="6.42578125" style="396" bestFit="1" customWidth="1"/>
    <col min="7659" max="7665" width="7.7109375" style="396" bestFit="1" customWidth="1"/>
    <col min="7666" max="7666" width="48.85546875" style="396" customWidth="1"/>
    <col min="7667" max="7667" width="7.7109375" style="396" bestFit="1" customWidth="1"/>
    <col min="7668" max="7678" width="6.42578125" style="396" bestFit="1" customWidth="1"/>
    <col min="7679" max="7910" width="9.140625" style="396"/>
    <col min="7911" max="7911" width="48.85546875" style="396" customWidth="1"/>
    <col min="7912" max="7914" width="6.42578125" style="396" bestFit="1" customWidth="1"/>
    <col min="7915" max="7921" width="7.7109375" style="396" bestFit="1" customWidth="1"/>
    <col min="7922" max="7922" width="48.85546875" style="396" customWidth="1"/>
    <col min="7923" max="7923" width="7.7109375" style="396" bestFit="1" customWidth="1"/>
    <col min="7924" max="7934" width="6.42578125" style="396" bestFit="1" customWidth="1"/>
    <col min="7935" max="8166" width="9.140625" style="396"/>
    <col min="8167" max="8167" width="48.85546875" style="396" customWidth="1"/>
    <col min="8168" max="8170" width="6.42578125" style="396" bestFit="1" customWidth="1"/>
    <col min="8171" max="8177" width="7.7109375" style="396" bestFit="1" customWidth="1"/>
    <col min="8178" max="8178" width="48.85546875" style="396" customWidth="1"/>
    <col min="8179" max="8179" width="7.7109375" style="396" bestFit="1" customWidth="1"/>
    <col min="8180" max="8190" width="6.42578125" style="396" bestFit="1" customWidth="1"/>
    <col min="8191" max="8422" width="9.140625" style="396"/>
    <col min="8423" max="8423" width="48.85546875" style="396" customWidth="1"/>
    <col min="8424" max="8426" width="6.42578125" style="396" bestFit="1" customWidth="1"/>
    <col min="8427" max="8433" width="7.7109375" style="396" bestFit="1" customWidth="1"/>
    <col min="8434" max="8434" width="48.85546875" style="396" customWidth="1"/>
    <col min="8435" max="8435" width="7.7109375" style="396" bestFit="1" customWidth="1"/>
    <col min="8436" max="8446" width="6.42578125" style="396" bestFit="1" customWidth="1"/>
    <col min="8447" max="8678" width="9.140625" style="396"/>
    <col min="8679" max="8679" width="48.85546875" style="396" customWidth="1"/>
    <col min="8680" max="8682" width="6.42578125" style="396" bestFit="1" customWidth="1"/>
    <col min="8683" max="8689" width="7.7109375" style="396" bestFit="1" customWidth="1"/>
    <col min="8690" max="8690" width="48.85546875" style="396" customWidth="1"/>
    <col min="8691" max="8691" width="7.7109375" style="396" bestFit="1" customWidth="1"/>
    <col min="8692" max="8702" width="6.42578125" style="396" bestFit="1" customWidth="1"/>
    <col min="8703" max="8934" width="9.140625" style="396"/>
    <col min="8935" max="8935" width="48.85546875" style="396" customWidth="1"/>
    <col min="8936" max="8938" width="6.42578125" style="396" bestFit="1" customWidth="1"/>
    <col min="8939" max="8945" width="7.7109375" style="396" bestFit="1" customWidth="1"/>
    <col min="8946" max="8946" width="48.85546875" style="396" customWidth="1"/>
    <col min="8947" max="8947" width="7.7109375" style="396" bestFit="1" customWidth="1"/>
    <col min="8948" max="8958" width="6.42578125" style="396" bestFit="1" customWidth="1"/>
    <col min="8959" max="9190" width="9.140625" style="396"/>
    <col min="9191" max="9191" width="48.85546875" style="396" customWidth="1"/>
    <col min="9192" max="9194" width="6.42578125" style="396" bestFit="1" customWidth="1"/>
    <col min="9195" max="9201" width="7.7109375" style="396" bestFit="1" customWidth="1"/>
    <col min="9202" max="9202" width="48.85546875" style="396" customWidth="1"/>
    <col min="9203" max="9203" width="7.7109375" style="396" bestFit="1" customWidth="1"/>
    <col min="9204" max="9214" width="6.42578125" style="396" bestFit="1" customWidth="1"/>
    <col min="9215" max="9446" width="9.140625" style="396"/>
    <col min="9447" max="9447" width="48.85546875" style="396" customWidth="1"/>
    <col min="9448" max="9450" width="6.42578125" style="396" bestFit="1" customWidth="1"/>
    <col min="9451" max="9457" width="7.7109375" style="396" bestFit="1" customWidth="1"/>
    <col min="9458" max="9458" width="48.85546875" style="396" customWidth="1"/>
    <col min="9459" max="9459" width="7.7109375" style="396" bestFit="1" customWidth="1"/>
    <col min="9460" max="9470" width="6.42578125" style="396" bestFit="1" customWidth="1"/>
    <col min="9471" max="9702" width="9.140625" style="396"/>
    <col min="9703" max="9703" width="48.85546875" style="396" customWidth="1"/>
    <col min="9704" max="9706" width="6.42578125" style="396" bestFit="1" customWidth="1"/>
    <col min="9707" max="9713" width="7.7109375" style="396" bestFit="1" customWidth="1"/>
    <col min="9714" max="9714" width="48.85546875" style="396" customWidth="1"/>
    <col min="9715" max="9715" width="7.7109375" style="396" bestFit="1" customWidth="1"/>
    <col min="9716" max="9726" width="6.42578125" style="396" bestFit="1" customWidth="1"/>
    <col min="9727" max="9958" width="9.140625" style="396"/>
    <col min="9959" max="9959" width="48.85546875" style="396" customWidth="1"/>
    <col min="9960" max="9962" width="6.42578125" style="396" bestFit="1" customWidth="1"/>
    <col min="9963" max="9969" width="7.7109375" style="396" bestFit="1" customWidth="1"/>
    <col min="9970" max="9970" width="48.85546875" style="396" customWidth="1"/>
    <col min="9971" max="9971" width="7.7109375" style="396" bestFit="1" customWidth="1"/>
    <col min="9972" max="9982" width="6.42578125" style="396" bestFit="1" customWidth="1"/>
    <col min="9983" max="10214" width="9.140625" style="396"/>
    <col min="10215" max="10215" width="48.85546875" style="396" customWidth="1"/>
    <col min="10216" max="10218" width="6.42578125" style="396" bestFit="1" customWidth="1"/>
    <col min="10219" max="10225" width="7.7109375" style="396" bestFit="1" customWidth="1"/>
    <col min="10226" max="10226" width="48.85546875" style="396" customWidth="1"/>
    <col min="10227" max="10227" width="7.7109375" style="396" bestFit="1" customWidth="1"/>
    <col min="10228" max="10238" width="6.42578125" style="396" bestFit="1" customWidth="1"/>
    <col min="10239" max="10470" width="9.140625" style="396"/>
    <col min="10471" max="10471" width="48.85546875" style="396" customWidth="1"/>
    <col min="10472" max="10474" width="6.42578125" style="396" bestFit="1" customWidth="1"/>
    <col min="10475" max="10481" width="7.7109375" style="396" bestFit="1" customWidth="1"/>
    <col min="10482" max="10482" width="48.85546875" style="396" customWidth="1"/>
    <col min="10483" max="10483" width="7.7109375" style="396" bestFit="1" customWidth="1"/>
    <col min="10484" max="10494" width="6.42578125" style="396" bestFit="1" customWidth="1"/>
    <col min="10495" max="10726" width="9.140625" style="396"/>
    <col min="10727" max="10727" width="48.85546875" style="396" customWidth="1"/>
    <col min="10728" max="10730" width="6.42578125" style="396" bestFit="1" customWidth="1"/>
    <col min="10731" max="10737" width="7.7109375" style="396" bestFit="1" customWidth="1"/>
    <col min="10738" max="10738" width="48.85546875" style="396" customWidth="1"/>
    <col min="10739" max="10739" width="7.7109375" style="396" bestFit="1" customWidth="1"/>
    <col min="10740" max="10750" width="6.42578125" style="396" bestFit="1" customWidth="1"/>
    <col min="10751" max="10982" width="9.140625" style="396"/>
    <col min="10983" max="10983" width="48.85546875" style="396" customWidth="1"/>
    <col min="10984" max="10986" width="6.42578125" style="396" bestFit="1" customWidth="1"/>
    <col min="10987" max="10993" width="7.7109375" style="396" bestFit="1" customWidth="1"/>
    <col min="10994" max="10994" width="48.85546875" style="396" customWidth="1"/>
    <col min="10995" max="10995" width="7.7109375" style="396" bestFit="1" customWidth="1"/>
    <col min="10996" max="11006" width="6.42578125" style="396" bestFit="1" customWidth="1"/>
    <col min="11007" max="11238" width="9.140625" style="396"/>
    <col min="11239" max="11239" width="48.85546875" style="396" customWidth="1"/>
    <col min="11240" max="11242" width="6.42578125" style="396" bestFit="1" customWidth="1"/>
    <col min="11243" max="11249" width="7.7109375" style="396" bestFit="1" customWidth="1"/>
    <col min="11250" max="11250" width="48.85546875" style="396" customWidth="1"/>
    <col min="11251" max="11251" width="7.7109375" style="396" bestFit="1" customWidth="1"/>
    <col min="11252" max="11262" width="6.42578125" style="396" bestFit="1" customWidth="1"/>
    <col min="11263" max="11494" width="9.140625" style="396"/>
    <col min="11495" max="11495" width="48.85546875" style="396" customWidth="1"/>
    <col min="11496" max="11498" width="6.42578125" style="396" bestFit="1" customWidth="1"/>
    <col min="11499" max="11505" width="7.7109375" style="396" bestFit="1" customWidth="1"/>
    <col min="11506" max="11506" width="48.85546875" style="396" customWidth="1"/>
    <col min="11507" max="11507" width="7.7109375" style="396" bestFit="1" customWidth="1"/>
    <col min="11508" max="11518" width="6.42578125" style="396" bestFit="1" customWidth="1"/>
    <col min="11519" max="11750" width="9.140625" style="396"/>
    <col min="11751" max="11751" width="48.85546875" style="396" customWidth="1"/>
    <col min="11752" max="11754" width="6.42578125" style="396" bestFit="1" customWidth="1"/>
    <col min="11755" max="11761" width="7.7109375" style="396" bestFit="1" customWidth="1"/>
    <col min="11762" max="11762" width="48.85546875" style="396" customWidth="1"/>
    <col min="11763" max="11763" width="7.7109375" style="396" bestFit="1" customWidth="1"/>
    <col min="11764" max="11774" width="6.42578125" style="396" bestFit="1" customWidth="1"/>
    <col min="11775" max="12006" width="9.140625" style="396"/>
    <col min="12007" max="12007" width="48.85546875" style="396" customWidth="1"/>
    <col min="12008" max="12010" width="6.42578125" style="396" bestFit="1" customWidth="1"/>
    <col min="12011" max="12017" width="7.7109375" style="396" bestFit="1" customWidth="1"/>
    <col min="12018" max="12018" width="48.85546875" style="396" customWidth="1"/>
    <col min="12019" max="12019" width="7.7109375" style="396" bestFit="1" customWidth="1"/>
    <col min="12020" max="12030" width="6.42578125" style="396" bestFit="1" customWidth="1"/>
    <col min="12031" max="12262" width="9.140625" style="396"/>
    <col min="12263" max="12263" width="48.85546875" style="396" customWidth="1"/>
    <col min="12264" max="12266" width="6.42578125" style="396" bestFit="1" customWidth="1"/>
    <col min="12267" max="12273" width="7.7109375" style="396" bestFit="1" customWidth="1"/>
    <col min="12274" max="12274" width="48.85546875" style="396" customWidth="1"/>
    <col min="12275" max="12275" width="7.7109375" style="396" bestFit="1" customWidth="1"/>
    <col min="12276" max="12286" width="6.42578125" style="396" bestFit="1" customWidth="1"/>
    <col min="12287" max="12518" width="9.140625" style="396"/>
    <col min="12519" max="12519" width="48.85546875" style="396" customWidth="1"/>
    <col min="12520" max="12522" width="6.42578125" style="396" bestFit="1" customWidth="1"/>
    <col min="12523" max="12529" width="7.7109375" style="396" bestFit="1" customWidth="1"/>
    <col min="12530" max="12530" width="48.85546875" style="396" customWidth="1"/>
    <col min="12531" max="12531" width="7.7109375" style="396" bestFit="1" customWidth="1"/>
    <col min="12532" max="12542" width="6.42578125" style="396" bestFit="1" customWidth="1"/>
    <col min="12543" max="12774" width="9.140625" style="396"/>
    <col min="12775" max="12775" width="48.85546875" style="396" customWidth="1"/>
    <col min="12776" max="12778" width="6.42578125" style="396" bestFit="1" customWidth="1"/>
    <col min="12779" max="12785" width="7.7109375" style="396" bestFit="1" customWidth="1"/>
    <col min="12786" max="12786" width="48.85546875" style="396" customWidth="1"/>
    <col min="12787" max="12787" width="7.7109375" style="396" bestFit="1" customWidth="1"/>
    <col min="12788" max="12798" width="6.42578125" style="396" bestFit="1" customWidth="1"/>
    <col min="12799" max="13030" width="9.140625" style="396"/>
    <col min="13031" max="13031" width="48.85546875" style="396" customWidth="1"/>
    <col min="13032" max="13034" width="6.42578125" style="396" bestFit="1" customWidth="1"/>
    <col min="13035" max="13041" width="7.7109375" style="396" bestFit="1" customWidth="1"/>
    <col min="13042" max="13042" width="48.85546875" style="396" customWidth="1"/>
    <col min="13043" max="13043" width="7.7109375" style="396" bestFit="1" customWidth="1"/>
    <col min="13044" max="13054" width="6.42578125" style="396" bestFit="1" customWidth="1"/>
    <col min="13055" max="13286" width="9.140625" style="396"/>
    <col min="13287" max="13287" width="48.85546875" style="396" customWidth="1"/>
    <col min="13288" max="13290" width="6.42578125" style="396" bestFit="1" customWidth="1"/>
    <col min="13291" max="13297" width="7.7109375" style="396" bestFit="1" customWidth="1"/>
    <col min="13298" max="13298" width="48.85546875" style="396" customWidth="1"/>
    <col min="13299" max="13299" width="7.7109375" style="396" bestFit="1" customWidth="1"/>
    <col min="13300" max="13310" width="6.42578125" style="396" bestFit="1" customWidth="1"/>
    <col min="13311" max="13542" width="9.140625" style="396"/>
    <col min="13543" max="13543" width="48.85546875" style="396" customWidth="1"/>
    <col min="13544" max="13546" width="6.42578125" style="396" bestFit="1" customWidth="1"/>
    <col min="13547" max="13553" width="7.7109375" style="396" bestFit="1" customWidth="1"/>
    <col min="13554" max="13554" width="48.85546875" style="396" customWidth="1"/>
    <col min="13555" max="13555" width="7.7109375" style="396" bestFit="1" customWidth="1"/>
    <col min="13556" max="13566" width="6.42578125" style="396" bestFit="1" customWidth="1"/>
    <col min="13567" max="13798" width="9.140625" style="396"/>
    <col min="13799" max="13799" width="48.85546875" style="396" customWidth="1"/>
    <col min="13800" max="13802" width="6.42578125" style="396" bestFit="1" customWidth="1"/>
    <col min="13803" max="13809" width="7.7109375" style="396" bestFit="1" customWidth="1"/>
    <col min="13810" max="13810" width="48.85546875" style="396" customWidth="1"/>
    <col min="13811" max="13811" width="7.7109375" style="396" bestFit="1" customWidth="1"/>
    <col min="13812" max="13822" width="6.42578125" style="396" bestFit="1" customWidth="1"/>
    <col min="13823" max="14054" width="9.140625" style="396"/>
    <col min="14055" max="14055" width="48.85546875" style="396" customWidth="1"/>
    <col min="14056" max="14058" width="6.42578125" style="396" bestFit="1" customWidth="1"/>
    <col min="14059" max="14065" width="7.7109375" style="396" bestFit="1" customWidth="1"/>
    <col min="14066" max="14066" width="48.85546875" style="396" customWidth="1"/>
    <col min="14067" max="14067" width="7.7109375" style="396" bestFit="1" customWidth="1"/>
    <col min="14068" max="14078" width="6.42578125" style="396" bestFit="1" customWidth="1"/>
    <col min="14079" max="14310" width="9.140625" style="396"/>
    <col min="14311" max="14311" width="48.85546875" style="396" customWidth="1"/>
    <col min="14312" max="14314" width="6.42578125" style="396" bestFit="1" customWidth="1"/>
    <col min="14315" max="14321" width="7.7109375" style="396" bestFit="1" customWidth="1"/>
    <col min="14322" max="14322" width="48.85546875" style="396" customWidth="1"/>
    <col min="14323" max="14323" width="7.7109375" style="396" bestFit="1" customWidth="1"/>
    <col min="14324" max="14334" width="6.42578125" style="396" bestFit="1" customWidth="1"/>
    <col min="14335" max="14566" width="9.140625" style="396"/>
    <col min="14567" max="14567" width="48.85546875" style="396" customWidth="1"/>
    <col min="14568" max="14570" width="6.42578125" style="396" bestFit="1" customWidth="1"/>
    <col min="14571" max="14577" width="7.7109375" style="396" bestFit="1" customWidth="1"/>
    <col min="14578" max="14578" width="48.85546875" style="396" customWidth="1"/>
    <col min="14579" max="14579" width="7.7109375" style="396" bestFit="1" customWidth="1"/>
    <col min="14580" max="14590" width="6.42578125" style="396" bestFit="1" customWidth="1"/>
    <col min="14591" max="14822" width="9.140625" style="396"/>
    <col min="14823" max="14823" width="48.85546875" style="396" customWidth="1"/>
    <col min="14824" max="14826" width="6.42578125" style="396" bestFit="1" customWidth="1"/>
    <col min="14827" max="14833" width="7.7109375" style="396" bestFit="1" customWidth="1"/>
    <col min="14834" max="14834" width="48.85546875" style="396" customWidth="1"/>
    <col min="14835" max="14835" width="7.7109375" style="396" bestFit="1" customWidth="1"/>
    <col min="14836" max="14846" width="6.42578125" style="396" bestFit="1" customWidth="1"/>
    <col min="14847" max="15078" width="9.140625" style="396"/>
    <col min="15079" max="15079" width="48.85546875" style="396" customWidth="1"/>
    <col min="15080" max="15082" width="6.42578125" style="396" bestFit="1" customWidth="1"/>
    <col min="15083" max="15089" width="7.7109375" style="396" bestFit="1" customWidth="1"/>
    <col min="15090" max="15090" width="48.85546875" style="396" customWidth="1"/>
    <col min="15091" max="15091" width="7.7109375" style="396" bestFit="1" customWidth="1"/>
    <col min="15092" max="15102" width="6.42578125" style="396" bestFit="1" customWidth="1"/>
    <col min="15103" max="15334" width="9.140625" style="396"/>
    <col min="15335" max="15335" width="48.85546875" style="396" customWidth="1"/>
    <col min="15336" max="15338" width="6.42578125" style="396" bestFit="1" customWidth="1"/>
    <col min="15339" max="15345" width="7.7109375" style="396" bestFit="1" customWidth="1"/>
    <col min="15346" max="15346" width="48.85546875" style="396" customWidth="1"/>
    <col min="15347" max="15347" width="7.7109375" style="396" bestFit="1" customWidth="1"/>
    <col min="15348" max="15358" width="6.42578125" style="396" bestFit="1" customWidth="1"/>
    <col min="15359" max="15590" width="9.140625" style="396"/>
    <col min="15591" max="15591" width="48.85546875" style="396" customWidth="1"/>
    <col min="15592" max="15594" width="6.42578125" style="396" bestFit="1" customWidth="1"/>
    <col min="15595" max="15601" width="7.7109375" style="396" bestFit="1" customWidth="1"/>
    <col min="15602" max="15602" width="48.85546875" style="396" customWidth="1"/>
    <col min="15603" max="15603" width="7.7109375" style="396" bestFit="1" customWidth="1"/>
    <col min="15604" max="15614" width="6.42578125" style="396" bestFit="1" customWidth="1"/>
    <col min="15615" max="15846" width="9.140625" style="396"/>
    <col min="15847" max="15847" width="48.85546875" style="396" customWidth="1"/>
    <col min="15848" max="15850" width="6.42578125" style="396" bestFit="1" customWidth="1"/>
    <col min="15851" max="15857" width="7.7109375" style="396" bestFit="1" customWidth="1"/>
    <col min="15858" max="15858" width="48.85546875" style="396" customWidth="1"/>
    <col min="15859" max="15859" width="7.7109375" style="396" bestFit="1" customWidth="1"/>
    <col min="15860" max="15870" width="6.42578125" style="396" bestFit="1" customWidth="1"/>
    <col min="15871" max="16102" width="9.140625" style="396"/>
    <col min="16103" max="16103" width="48.85546875" style="396" customWidth="1"/>
    <col min="16104" max="16106" width="6.42578125" style="396" bestFit="1" customWidth="1"/>
    <col min="16107" max="16113" width="7.7109375" style="396" bestFit="1" customWidth="1"/>
    <col min="16114" max="16114" width="48.85546875" style="396" customWidth="1"/>
    <col min="16115" max="16115" width="7.7109375" style="396" bestFit="1" customWidth="1"/>
    <col min="16116" max="16126" width="6.42578125" style="396" bestFit="1" customWidth="1"/>
    <col min="16127" max="16384" width="9.140625" style="396"/>
  </cols>
  <sheetData>
    <row r="1" spans="1:25" s="392" customFormat="1" ht="18" customHeight="1" thickBot="1">
      <c r="A1" s="690" t="s">
        <v>734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 t="s">
        <v>734</v>
      </c>
      <c r="M1" s="690"/>
      <c r="N1" s="690"/>
      <c r="O1" s="690"/>
      <c r="P1" s="690"/>
      <c r="Q1" s="690"/>
      <c r="R1" s="690"/>
      <c r="S1" s="690"/>
      <c r="T1" s="690"/>
      <c r="X1" s="690"/>
    </row>
    <row r="2" spans="1:25" s="393" customFormat="1" ht="18" customHeight="1" thickBot="1">
      <c r="A2" s="691" t="s">
        <v>735</v>
      </c>
      <c r="B2" s="692">
        <v>1990</v>
      </c>
      <c r="C2" s="692">
        <v>1991</v>
      </c>
      <c r="D2" s="692">
        <v>1992</v>
      </c>
      <c r="E2" s="692">
        <v>1993</v>
      </c>
      <c r="F2" s="692">
        <v>1994</v>
      </c>
      <c r="G2" s="692">
        <v>1995</v>
      </c>
      <c r="H2" s="692">
        <v>1996</v>
      </c>
      <c r="I2" s="692">
        <v>1997</v>
      </c>
      <c r="J2" s="692">
        <v>1998</v>
      </c>
      <c r="K2" s="692">
        <v>1999</v>
      </c>
      <c r="L2" s="691" t="s">
        <v>735</v>
      </c>
      <c r="M2" s="692">
        <v>2000</v>
      </c>
      <c r="N2" s="692">
        <v>2001</v>
      </c>
      <c r="O2" s="692">
        <v>2002</v>
      </c>
      <c r="P2" s="692">
        <v>2003</v>
      </c>
      <c r="Q2" s="692">
        <v>2004</v>
      </c>
      <c r="R2" s="692">
        <v>2005</v>
      </c>
      <c r="S2" s="692">
        <v>2006</v>
      </c>
      <c r="T2" s="692">
        <v>2007</v>
      </c>
      <c r="U2" s="692">
        <v>2008</v>
      </c>
      <c r="V2" s="692">
        <v>2009</v>
      </c>
      <c r="W2" s="692">
        <v>2010</v>
      </c>
      <c r="X2" s="692">
        <v>2011</v>
      </c>
      <c r="Y2" s="692">
        <v>2012</v>
      </c>
    </row>
    <row r="3" spans="1:25" ht="18" customHeight="1">
      <c r="A3" s="394" t="s">
        <v>736</v>
      </c>
      <c r="B3" s="1235">
        <f t="shared" ref="B3:K3" si="0">SUM(B4:B9)</f>
        <v>1</v>
      </c>
      <c r="C3" s="1235">
        <f t="shared" si="0"/>
        <v>2</v>
      </c>
      <c r="D3" s="1235">
        <f t="shared" si="0"/>
        <v>2</v>
      </c>
      <c r="E3" s="1235">
        <f t="shared" si="0"/>
        <v>2</v>
      </c>
      <c r="F3" s="1235">
        <f t="shared" si="0"/>
        <v>3</v>
      </c>
      <c r="G3" s="1235">
        <f t="shared" si="0"/>
        <v>4</v>
      </c>
      <c r="H3" s="1235">
        <f t="shared" si="0"/>
        <v>4</v>
      </c>
      <c r="I3" s="1235">
        <f t="shared" si="0"/>
        <v>4</v>
      </c>
      <c r="J3" s="1235">
        <f t="shared" si="0"/>
        <v>4</v>
      </c>
      <c r="K3" s="1235">
        <f t="shared" si="0"/>
        <v>4</v>
      </c>
      <c r="L3" s="394" t="s">
        <v>736</v>
      </c>
      <c r="M3" s="395">
        <f t="shared" ref="M3:P3" si="1">SUM(M4:M9)</f>
        <v>4</v>
      </c>
      <c r="N3" s="395">
        <f t="shared" si="1"/>
        <v>4</v>
      </c>
      <c r="O3" s="395">
        <f t="shared" si="1"/>
        <v>4</v>
      </c>
      <c r="P3" s="395">
        <f t="shared" si="1"/>
        <v>6</v>
      </c>
      <c r="Q3" s="395">
        <f>SUM(Q4:Q9)</f>
        <v>6</v>
      </c>
      <c r="R3" s="395">
        <f t="shared" ref="R3:Y3" si="2">SUM(R4:R9)</f>
        <v>6</v>
      </c>
      <c r="S3" s="395">
        <f t="shared" si="2"/>
        <v>6</v>
      </c>
      <c r="T3" s="395">
        <f t="shared" si="2"/>
        <v>5</v>
      </c>
      <c r="U3" s="395">
        <f t="shared" si="2"/>
        <v>5</v>
      </c>
      <c r="V3" s="395">
        <f t="shared" si="2"/>
        <v>5</v>
      </c>
      <c r="W3" s="395">
        <f t="shared" si="2"/>
        <v>5</v>
      </c>
      <c r="X3" s="395">
        <f t="shared" si="2"/>
        <v>5</v>
      </c>
      <c r="Y3" s="395">
        <f t="shared" si="2"/>
        <v>5</v>
      </c>
    </row>
    <row r="4" spans="1:25" ht="18" customHeight="1">
      <c r="A4" s="397" t="s">
        <v>737</v>
      </c>
      <c r="B4" s="398" t="s">
        <v>50</v>
      </c>
      <c r="C4" s="398" t="s">
        <v>50</v>
      </c>
      <c r="D4" s="398" t="s">
        <v>50</v>
      </c>
      <c r="E4" s="398" t="s">
        <v>50</v>
      </c>
      <c r="F4" s="398" t="s">
        <v>50</v>
      </c>
      <c r="G4" s="401">
        <v>1</v>
      </c>
      <c r="H4" s="401">
        <v>1</v>
      </c>
      <c r="I4" s="401">
        <v>1</v>
      </c>
      <c r="J4" s="401">
        <v>1</v>
      </c>
      <c r="K4" s="401">
        <v>1</v>
      </c>
      <c r="L4" s="397" t="s">
        <v>737</v>
      </c>
      <c r="M4" s="399">
        <v>1</v>
      </c>
      <c r="N4" s="398">
        <v>1</v>
      </c>
      <c r="O4" s="398">
        <v>1</v>
      </c>
      <c r="P4" s="398">
        <v>1</v>
      </c>
      <c r="Q4" s="399">
        <v>1</v>
      </c>
      <c r="R4" s="401">
        <v>1</v>
      </c>
      <c r="S4" s="401">
        <v>1</v>
      </c>
      <c r="T4" s="401">
        <v>0</v>
      </c>
      <c r="U4" s="401">
        <v>0</v>
      </c>
      <c r="V4" s="401">
        <v>0</v>
      </c>
      <c r="W4" s="401">
        <v>0</v>
      </c>
      <c r="X4" s="401">
        <v>0</v>
      </c>
      <c r="Y4" s="401">
        <v>0</v>
      </c>
    </row>
    <row r="5" spans="1:25" ht="18" customHeight="1">
      <c r="A5" s="402" t="s">
        <v>738</v>
      </c>
      <c r="B5" s="398" t="s">
        <v>50</v>
      </c>
      <c r="C5" s="398" t="s">
        <v>50</v>
      </c>
      <c r="D5" s="398" t="s">
        <v>50</v>
      </c>
      <c r="E5" s="398" t="s">
        <v>50</v>
      </c>
      <c r="F5" s="401">
        <v>1</v>
      </c>
      <c r="G5" s="401">
        <v>1</v>
      </c>
      <c r="H5" s="401">
        <v>1</v>
      </c>
      <c r="I5" s="401">
        <v>1</v>
      </c>
      <c r="J5" s="401">
        <v>1</v>
      </c>
      <c r="K5" s="401">
        <v>1</v>
      </c>
      <c r="L5" s="402" t="s">
        <v>941</v>
      </c>
      <c r="M5" s="399">
        <v>1</v>
      </c>
      <c r="N5" s="398">
        <v>1</v>
      </c>
      <c r="O5" s="398">
        <v>1</v>
      </c>
      <c r="P5" s="398">
        <v>1</v>
      </c>
      <c r="Q5" s="399">
        <v>1</v>
      </c>
      <c r="R5" s="401">
        <v>1</v>
      </c>
      <c r="S5" s="401">
        <v>1</v>
      </c>
      <c r="T5" s="401">
        <v>1</v>
      </c>
      <c r="U5" s="401">
        <v>1</v>
      </c>
      <c r="V5" s="401">
        <v>1</v>
      </c>
      <c r="W5" s="401">
        <v>1</v>
      </c>
      <c r="X5" s="401">
        <v>1</v>
      </c>
      <c r="Y5" s="401">
        <v>1</v>
      </c>
    </row>
    <row r="6" spans="1:25" ht="18" customHeight="1">
      <c r="A6" s="402" t="s">
        <v>739</v>
      </c>
      <c r="B6" s="398" t="s">
        <v>50</v>
      </c>
      <c r="C6" s="401">
        <v>1</v>
      </c>
      <c r="D6" s="401">
        <v>1</v>
      </c>
      <c r="E6" s="401">
        <v>1</v>
      </c>
      <c r="F6" s="401">
        <v>1</v>
      </c>
      <c r="G6" s="401">
        <v>1</v>
      </c>
      <c r="H6" s="401">
        <v>1</v>
      </c>
      <c r="I6" s="401">
        <v>1</v>
      </c>
      <c r="J6" s="401">
        <v>1</v>
      </c>
      <c r="K6" s="401">
        <v>1</v>
      </c>
      <c r="L6" s="402" t="s">
        <v>739</v>
      </c>
      <c r="M6" s="399">
        <v>1</v>
      </c>
      <c r="N6" s="398">
        <v>1</v>
      </c>
      <c r="O6" s="398">
        <v>1</v>
      </c>
      <c r="P6" s="398">
        <v>1</v>
      </c>
      <c r="Q6" s="399">
        <v>1</v>
      </c>
      <c r="R6" s="401">
        <v>1</v>
      </c>
      <c r="S6" s="401">
        <v>1</v>
      </c>
      <c r="T6" s="401">
        <v>1</v>
      </c>
      <c r="U6" s="401">
        <v>1</v>
      </c>
      <c r="V6" s="401">
        <v>1</v>
      </c>
      <c r="W6" s="401">
        <v>1</v>
      </c>
      <c r="X6" s="401">
        <v>1</v>
      </c>
      <c r="Y6" s="401">
        <v>1</v>
      </c>
    </row>
    <row r="7" spans="1:25" ht="18" customHeight="1">
      <c r="A7" s="402" t="s">
        <v>740</v>
      </c>
      <c r="B7" s="398" t="s">
        <v>50</v>
      </c>
      <c r="C7" s="398" t="s">
        <v>50</v>
      </c>
      <c r="D7" s="398" t="s">
        <v>50</v>
      </c>
      <c r="E7" s="398" t="s">
        <v>50</v>
      </c>
      <c r="F7" s="398" t="s">
        <v>50</v>
      </c>
      <c r="G7" s="398" t="s">
        <v>50</v>
      </c>
      <c r="H7" s="398" t="s">
        <v>50</v>
      </c>
      <c r="I7" s="398" t="s">
        <v>50</v>
      </c>
      <c r="J7" s="398" t="s">
        <v>50</v>
      </c>
      <c r="K7" s="398" t="s">
        <v>50</v>
      </c>
      <c r="L7" s="402" t="s">
        <v>740</v>
      </c>
      <c r="M7" s="398" t="s">
        <v>50</v>
      </c>
      <c r="N7" s="398" t="s">
        <v>50</v>
      </c>
      <c r="O7" s="398" t="s">
        <v>50</v>
      </c>
      <c r="P7" s="398">
        <v>1</v>
      </c>
      <c r="Q7" s="399">
        <v>1</v>
      </c>
      <c r="R7" s="401">
        <v>1</v>
      </c>
      <c r="S7" s="401">
        <v>1</v>
      </c>
      <c r="T7" s="401">
        <v>1</v>
      </c>
      <c r="U7" s="401">
        <v>1</v>
      </c>
      <c r="V7" s="401">
        <v>1</v>
      </c>
      <c r="W7" s="401">
        <v>1</v>
      </c>
      <c r="X7" s="401">
        <v>1</v>
      </c>
      <c r="Y7" s="401">
        <v>1</v>
      </c>
    </row>
    <row r="8" spans="1:25" ht="18" customHeight="1">
      <c r="A8" s="402" t="s">
        <v>741</v>
      </c>
      <c r="B8" s="398" t="s">
        <v>50</v>
      </c>
      <c r="C8" s="398" t="s">
        <v>50</v>
      </c>
      <c r="D8" s="398" t="s">
        <v>50</v>
      </c>
      <c r="E8" s="398" t="s">
        <v>50</v>
      </c>
      <c r="F8" s="398" t="s">
        <v>50</v>
      </c>
      <c r="G8" s="398" t="s">
        <v>50</v>
      </c>
      <c r="H8" s="398" t="s">
        <v>50</v>
      </c>
      <c r="I8" s="398" t="s">
        <v>50</v>
      </c>
      <c r="J8" s="398" t="s">
        <v>50</v>
      </c>
      <c r="K8" s="398" t="s">
        <v>50</v>
      </c>
      <c r="L8" s="402" t="s">
        <v>942</v>
      </c>
      <c r="M8" s="398" t="s">
        <v>50</v>
      </c>
      <c r="N8" s="398" t="s">
        <v>50</v>
      </c>
      <c r="O8" s="398" t="s">
        <v>50</v>
      </c>
      <c r="P8" s="398">
        <v>1</v>
      </c>
      <c r="Q8" s="399">
        <v>1</v>
      </c>
      <c r="R8" s="401">
        <v>1</v>
      </c>
      <c r="S8" s="401">
        <v>1</v>
      </c>
      <c r="T8" s="401">
        <v>1</v>
      </c>
      <c r="U8" s="401">
        <v>1</v>
      </c>
      <c r="V8" s="401">
        <v>1</v>
      </c>
      <c r="W8" s="401">
        <v>1</v>
      </c>
      <c r="X8" s="401">
        <v>1</v>
      </c>
      <c r="Y8" s="401">
        <v>1</v>
      </c>
    </row>
    <row r="9" spans="1:25" ht="18" customHeight="1">
      <c r="A9" s="402" t="s">
        <v>742</v>
      </c>
      <c r="B9" s="403">
        <v>1</v>
      </c>
      <c r="C9" s="403">
        <v>1</v>
      </c>
      <c r="D9" s="403">
        <v>1</v>
      </c>
      <c r="E9" s="403">
        <v>1</v>
      </c>
      <c r="F9" s="403">
        <v>1</v>
      </c>
      <c r="G9" s="403">
        <v>1</v>
      </c>
      <c r="H9" s="403">
        <v>1</v>
      </c>
      <c r="I9" s="403">
        <v>1</v>
      </c>
      <c r="J9" s="403">
        <v>1</v>
      </c>
      <c r="K9" s="403">
        <v>1</v>
      </c>
      <c r="L9" s="402" t="s">
        <v>742</v>
      </c>
      <c r="M9" s="399">
        <v>1</v>
      </c>
      <c r="N9" s="398">
        <v>1</v>
      </c>
      <c r="O9" s="398">
        <v>1</v>
      </c>
      <c r="P9" s="398">
        <v>1</v>
      </c>
      <c r="Q9" s="399">
        <v>1</v>
      </c>
      <c r="R9" s="403">
        <v>1</v>
      </c>
      <c r="S9" s="403">
        <v>1</v>
      </c>
      <c r="T9" s="403">
        <v>1</v>
      </c>
      <c r="U9" s="403">
        <v>1</v>
      </c>
      <c r="V9" s="403">
        <v>1</v>
      </c>
      <c r="W9" s="403">
        <v>1</v>
      </c>
      <c r="X9" s="403">
        <v>1</v>
      </c>
      <c r="Y9" s="403">
        <v>1</v>
      </c>
    </row>
    <row r="10" spans="1:25" ht="18" customHeight="1">
      <c r="A10" s="404" t="s">
        <v>743</v>
      </c>
      <c r="B10" s="1237">
        <f t="shared" ref="B10:K10" si="3">B11+B12</f>
        <v>169</v>
      </c>
      <c r="C10" s="1237">
        <f t="shared" si="3"/>
        <v>287</v>
      </c>
      <c r="D10" s="1237">
        <f t="shared" si="3"/>
        <v>629</v>
      </c>
      <c r="E10" s="1237">
        <f t="shared" si="3"/>
        <v>1150</v>
      </c>
      <c r="F10" s="1237">
        <f t="shared" si="3"/>
        <v>1245</v>
      </c>
      <c r="G10" s="1237">
        <f t="shared" si="3"/>
        <v>1630</v>
      </c>
      <c r="H10" s="1237">
        <f t="shared" si="3"/>
        <v>1646</v>
      </c>
      <c r="I10" s="1237">
        <f t="shared" si="3"/>
        <v>1293</v>
      </c>
      <c r="J10" s="1237">
        <f t="shared" si="3"/>
        <v>1293</v>
      </c>
      <c r="K10" s="1237">
        <f t="shared" si="3"/>
        <v>1292</v>
      </c>
      <c r="L10" s="404" t="s">
        <v>743</v>
      </c>
      <c r="M10" s="1236">
        <f t="shared" ref="M10:W10" si="4">M11+M12</f>
        <v>1159</v>
      </c>
      <c r="N10" s="1236">
        <f t="shared" si="4"/>
        <v>747</v>
      </c>
      <c r="O10" s="1236">
        <f t="shared" si="4"/>
        <v>769</v>
      </c>
      <c r="P10" s="1236">
        <f t="shared" si="4"/>
        <v>774</v>
      </c>
      <c r="Q10" s="1236">
        <f t="shared" si="4"/>
        <v>753</v>
      </c>
      <c r="R10" s="1237">
        <f t="shared" si="4"/>
        <v>757</v>
      </c>
      <c r="S10" s="1237">
        <f t="shared" si="4"/>
        <v>750</v>
      </c>
      <c r="T10" s="1237">
        <f t="shared" si="4"/>
        <v>709</v>
      </c>
      <c r="U10" s="1237">
        <f t="shared" si="4"/>
        <v>695</v>
      </c>
      <c r="V10" s="1237">
        <f t="shared" si="4"/>
        <v>828</v>
      </c>
      <c r="W10" s="1237">
        <f t="shared" si="4"/>
        <v>801</v>
      </c>
      <c r="X10" s="1237">
        <f>X11</f>
        <v>821</v>
      </c>
      <c r="Y10" s="1237">
        <v>883</v>
      </c>
    </row>
    <row r="11" spans="1:25" ht="18" customHeight="1">
      <c r="A11" s="402" t="s">
        <v>744</v>
      </c>
      <c r="B11" s="399">
        <v>0</v>
      </c>
      <c r="C11" s="399">
        <v>66</v>
      </c>
      <c r="D11" s="399">
        <v>401</v>
      </c>
      <c r="E11" s="399">
        <v>879</v>
      </c>
      <c r="F11" s="399">
        <v>970</v>
      </c>
      <c r="G11" s="399">
        <v>1355</v>
      </c>
      <c r="H11" s="399">
        <v>1368</v>
      </c>
      <c r="I11" s="399">
        <v>1015</v>
      </c>
      <c r="J11" s="399">
        <v>1015</v>
      </c>
      <c r="K11" s="399">
        <v>1014</v>
      </c>
      <c r="L11" s="402" t="s">
        <v>744</v>
      </c>
      <c r="M11" s="399">
        <v>881</v>
      </c>
      <c r="N11" s="398">
        <v>747</v>
      </c>
      <c r="O11" s="398">
        <v>769</v>
      </c>
      <c r="P11" s="398">
        <v>774</v>
      </c>
      <c r="Q11" s="406">
        <v>753</v>
      </c>
      <c r="R11" s="399">
        <v>757</v>
      </c>
      <c r="S11" s="399">
        <v>750</v>
      </c>
      <c r="T11" s="399">
        <v>709</v>
      </c>
      <c r="U11" s="399">
        <v>695</v>
      </c>
      <c r="V11" s="399">
        <v>828</v>
      </c>
      <c r="W11" s="399">
        <v>801</v>
      </c>
      <c r="X11" s="399">
        <v>821</v>
      </c>
      <c r="Y11" s="399">
        <v>883</v>
      </c>
    </row>
    <row r="12" spans="1:25" ht="18" customHeight="1">
      <c r="A12" s="407" t="s">
        <v>745</v>
      </c>
      <c r="B12" s="409">
        <v>169</v>
      </c>
      <c r="C12" s="409">
        <v>221</v>
      </c>
      <c r="D12" s="409">
        <v>228</v>
      </c>
      <c r="E12" s="409">
        <v>271</v>
      </c>
      <c r="F12" s="409">
        <v>275</v>
      </c>
      <c r="G12" s="409">
        <v>275</v>
      </c>
      <c r="H12" s="409">
        <v>278</v>
      </c>
      <c r="I12" s="409">
        <v>278</v>
      </c>
      <c r="J12" s="409">
        <v>278</v>
      </c>
      <c r="K12" s="409">
        <v>278</v>
      </c>
      <c r="L12" s="407" t="s">
        <v>745</v>
      </c>
      <c r="M12" s="409">
        <v>278</v>
      </c>
      <c r="N12" s="408">
        <v>0</v>
      </c>
      <c r="O12" s="408">
        <v>0</v>
      </c>
      <c r="P12" s="408">
        <v>0</v>
      </c>
      <c r="Q12" s="408">
        <v>0</v>
      </c>
      <c r="R12" s="409">
        <v>0</v>
      </c>
      <c r="S12" s="409">
        <v>0</v>
      </c>
      <c r="T12" s="409">
        <v>0</v>
      </c>
      <c r="U12" s="409">
        <v>0</v>
      </c>
      <c r="V12" s="409">
        <v>0</v>
      </c>
      <c r="W12" s="409">
        <v>0</v>
      </c>
      <c r="X12" s="409">
        <v>0</v>
      </c>
      <c r="Y12" s="409">
        <v>0</v>
      </c>
    </row>
    <row r="13" spans="1:25" ht="18" customHeight="1">
      <c r="A13" s="410" t="s">
        <v>746</v>
      </c>
      <c r="B13" s="1237">
        <f t="shared" ref="B13:K13" si="5">SUM(B14:B23)</f>
        <v>84</v>
      </c>
      <c r="C13" s="1237">
        <f t="shared" si="5"/>
        <v>127</v>
      </c>
      <c r="D13" s="1237">
        <f t="shared" si="5"/>
        <v>872</v>
      </c>
      <c r="E13" s="1237">
        <f t="shared" si="5"/>
        <v>674</v>
      </c>
      <c r="F13" s="1237">
        <f t="shared" si="5"/>
        <v>680</v>
      </c>
      <c r="G13" s="1237">
        <f t="shared" si="5"/>
        <v>657</v>
      </c>
      <c r="H13" s="1237">
        <f t="shared" si="5"/>
        <v>564</v>
      </c>
      <c r="I13" s="1237">
        <f t="shared" si="5"/>
        <v>478</v>
      </c>
      <c r="J13" s="1237">
        <f t="shared" si="5"/>
        <v>540</v>
      </c>
      <c r="K13" s="1237">
        <f t="shared" si="5"/>
        <v>541</v>
      </c>
      <c r="L13" s="410" t="s">
        <v>746</v>
      </c>
      <c r="M13" s="405">
        <f>SUM(M14:M26)</f>
        <v>541</v>
      </c>
      <c r="N13" s="405">
        <f t="shared" ref="N13:Y13" si="6">SUM(N14:N26)</f>
        <v>244</v>
      </c>
      <c r="O13" s="405">
        <f t="shared" si="6"/>
        <v>249</v>
      </c>
      <c r="P13" s="405">
        <f t="shared" si="6"/>
        <v>252</v>
      </c>
      <c r="Q13" s="405">
        <f t="shared" si="6"/>
        <v>304</v>
      </c>
      <c r="R13" s="405">
        <f t="shared" si="6"/>
        <v>316</v>
      </c>
      <c r="S13" s="405">
        <f t="shared" si="6"/>
        <v>338</v>
      </c>
      <c r="T13" s="405">
        <f t="shared" si="6"/>
        <v>315</v>
      </c>
      <c r="U13" s="405">
        <f t="shared" si="6"/>
        <v>298</v>
      </c>
      <c r="V13" s="405">
        <f t="shared" si="6"/>
        <v>310</v>
      </c>
      <c r="W13" s="405">
        <f t="shared" si="6"/>
        <v>311</v>
      </c>
      <c r="X13" s="405">
        <f t="shared" si="6"/>
        <v>323</v>
      </c>
      <c r="Y13" s="405">
        <f t="shared" si="6"/>
        <v>249</v>
      </c>
    </row>
    <row r="14" spans="1:25" ht="18" customHeight="1">
      <c r="A14" s="411" t="s">
        <v>747</v>
      </c>
      <c r="B14" s="399"/>
      <c r="C14" s="399"/>
      <c r="D14" s="399">
        <v>618</v>
      </c>
      <c r="E14" s="399">
        <v>310</v>
      </c>
      <c r="F14" s="399">
        <v>290</v>
      </c>
      <c r="G14" s="399">
        <v>279</v>
      </c>
      <c r="H14" s="399">
        <v>279</v>
      </c>
      <c r="I14" s="399">
        <v>270</v>
      </c>
      <c r="J14" s="399">
        <v>279</v>
      </c>
      <c r="K14" s="399">
        <v>280</v>
      </c>
      <c r="L14" s="411" t="s">
        <v>1071</v>
      </c>
      <c r="M14" s="399">
        <v>280</v>
      </c>
      <c r="N14" s="398">
        <v>98</v>
      </c>
      <c r="O14" s="398">
        <v>102</v>
      </c>
      <c r="P14" s="398">
        <v>104</v>
      </c>
      <c r="Q14" s="399">
        <v>107</v>
      </c>
      <c r="R14" s="399">
        <v>112</v>
      </c>
      <c r="S14" s="399">
        <v>112</v>
      </c>
      <c r="T14" s="399">
        <v>112</v>
      </c>
      <c r="U14" s="399">
        <v>114</v>
      </c>
      <c r="V14" s="399">
        <v>114</v>
      </c>
      <c r="W14" s="399">
        <v>114</v>
      </c>
      <c r="X14" s="399">
        <v>114</v>
      </c>
      <c r="Y14" s="399">
        <v>65</v>
      </c>
    </row>
    <row r="15" spans="1:25" ht="18" customHeight="1">
      <c r="A15" s="411" t="s">
        <v>748</v>
      </c>
      <c r="B15" s="399">
        <v>80</v>
      </c>
      <c r="C15" s="399">
        <v>100</v>
      </c>
      <c r="D15" s="399">
        <v>105</v>
      </c>
      <c r="E15" s="399">
        <v>105</v>
      </c>
      <c r="F15" s="399">
        <v>103</v>
      </c>
      <c r="G15" s="399">
        <v>90</v>
      </c>
      <c r="H15" s="399">
        <v>90</v>
      </c>
      <c r="I15" s="399">
        <v>83</v>
      </c>
      <c r="J15" s="399">
        <v>57</v>
      </c>
      <c r="K15" s="399">
        <v>57</v>
      </c>
      <c r="L15" s="411" t="s">
        <v>748</v>
      </c>
      <c r="M15" s="399">
        <v>57</v>
      </c>
      <c r="N15" s="399">
        <v>57</v>
      </c>
      <c r="O15" s="399">
        <v>57</v>
      </c>
      <c r="P15" s="399">
        <v>57</v>
      </c>
      <c r="Q15" s="400">
        <v>103</v>
      </c>
      <c r="R15" s="399">
        <v>103</v>
      </c>
      <c r="S15" s="399">
        <v>103</v>
      </c>
      <c r="T15" s="399">
        <v>77</v>
      </c>
      <c r="U15" s="399">
        <v>54</v>
      </c>
      <c r="V15" s="399">
        <v>49</v>
      </c>
      <c r="W15" s="399">
        <v>49</v>
      </c>
      <c r="X15" s="399">
        <v>61</v>
      </c>
      <c r="Y15" s="399">
        <v>60</v>
      </c>
    </row>
    <row r="16" spans="1:25" ht="18" customHeight="1">
      <c r="A16" s="411" t="s">
        <v>749</v>
      </c>
      <c r="B16" s="398" t="s">
        <v>50</v>
      </c>
      <c r="C16" s="398" t="s">
        <v>50</v>
      </c>
      <c r="D16" s="398" t="s">
        <v>50</v>
      </c>
      <c r="E16" s="400">
        <v>3</v>
      </c>
      <c r="F16" s="400">
        <v>4</v>
      </c>
      <c r="G16" s="400">
        <v>4</v>
      </c>
      <c r="H16" s="400">
        <v>5</v>
      </c>
      <c r="I16" s="400">
        <v>5</v>
      </c>
      <c r="J16" s="1271">
        <v>5</v>
      </c>
      <c r="K16" s="400">
        <v>5</v>
      </c>
      <c r="L16" s="411" t="s">
        <v>749</v>
      </c>
      <c r="M16" s="399">
        <v>5</v>
      </c>
      <c r="N16" s="398">
        <v>5</v>
      </c>
      <c r="O16" s="398">
        <v>5</v>
      </c>
      <c r="P16" s="398">
        <v>5</v>
      </c>
      <c r="Q16" s="399">
        <v>5</v>
      </c>
      <c r="R16" s="400">
        <v>5</v>
      </c>
      <c r="S16" s="400">
        <v>5</v>
      </c>
      <c r="T16" s="400">
        <v>5</v>
      </c>
      <c r="U16" s="400">
        <v>5</v>
      </c>
      <c r="V16" s="400">
        <v>5</v>
      </c>
      <c r="W16" s="400">
        <v>5</v>
      </c>
      <c r="X16" s="400">
        <v>5</v>
      </c>
      <c r="Y16" s="400">
        <v>5</v>
      </c>
    </row>
    <row r="17" spans="1:25" ht="18" customHeight="1">
      <c r="A17" s="411" t="s">
        <v>750</v>
      </c>
      <c r="B17" s="398" t="s">
        <v>50</v>
      </c>
      <c r="C17" s="1238">
        <v>23</v>
      </c>
      <c r="D17" s="1238">
        <v>145</v>
      </c>
      <c r="E17" s="1238">
        <v>252</v>
      </c>
      <c r="F17" s="1238">
        <v>279</v>
      </c>
      <c r="G17" s="1238">
        <v>280</v>
      </c>
      <c r="H17" s="1238">
        <v>186</v>
      </c>
      <c r="I17" s="1238">
        <v>115</v>
      </c>
      <c r="J17" s="1238">
        <v>194</v>
      </c>
      <c r="K17" s="1238">
        <v>194</v>
      </c>
      <c r="L17" s="411" t="s">
        <v>1072</v>
      </c>
      <c r="M17" s="399">
        <v>194</v>
      </c>
      <c r="N17" s="398">
        <v>79</v>
      </c>
      <c r="O17" s="398">
        <v>80</v>
      </c>
      <c r="P17" s="398">
        <v>81</v>
      </c>
      <c r="Q17" s="399">
        <v>83</v>
      </c>
      <c r="R17" s="830">
        <v>90</v>
      </c>
      <c r="S17" s="1238">
        <v>91</v>
      </c>
      <c r="T17" s="1238">
        <v>93</v>
      </c>
      <c r="U17" s="1238">
        <v>81</v>
      </c>
      <c r="V17" s="1238">
        <v>98</v>
      </c>
      <c r="W17" s="1238">
        <v>102</v>
      </c>
      <c r="X17" s="1238">
        <v>102</v>
      </c>
      <c r="Y17" s="830">
        <v>82</v>
      </c>
    </row>
    <row r="18" spans="1:25" ht="18" customHeight="1">
      <c r="A18" s="402" t="s">
        <v>751</v>
      </c>
      <c r="B18" s="399">
        <v>1</v>
      </c>
      <c r="C18" s="399">
        <v>1</v>
      </c>
      <c r="D18" s="399">
        <v>1</v>
      </c>
      <c r="E18" s="399">
        <v>1</v>
      </c>
      <c r="F18" s="399">
        <v>1</v>
      </c>
      <c r="G18" s="399">
        <v>1</v>
      </c>
      <c r="H18" s="399">
        <v>1</v>
      </c>
      <c r="I18" s="399">
        <v>1</v>
      </c>
      <c r="J18" s="399">
        <v>1</v>
      </c>
      <c r="K18" s="399">
        <v>1</v>
      </c>
      <c r="L18" s="402" t="s">
        <v>751</v>
      </c>
      <c r="M18" s="399">
        <v>1</v>
      </c>
      <c r="N18" s="398">
        <v>1</v>
      </c>
      <c r="O18" s="398">
        <v>1</v>
      </c>
      <c r="P18" s="398">
        <v>1</v>
      </c>
      <c r="Q18" s="399">
        <v>1</v>
      </c>
      <c r="R18" s="399">
        <v>1</v>
      </c>
      <c r="S18" s="399">
        <v>1</v>
      </c>
      <c r="T18" s="399">
        <v>1</v>
      </c>
      <c r="U18" s="399">
        <v>1</v>
      </c>
      <c r="V18" s="399">
        <v>1</v>
      </c>
      <c r="W18" s="399">
        <v>1</v>
      </c>
      <c r="X18" s="399">
        <v>1</v>
      </c>
      <c r="Y18" s="399">
        <v>1</v>
      </c>
    </row>
    <row r="19" spans="1:25" ht="18" customHeight="1">
      <c r="A19" s="402" t="s">
        <v>752</v>
      </c>
      <c r="B19" s="399">
        <v>1</v>
      </c>
      <c r="C19" s="399">
        <v>1</v>
      </c>
      <c r="D19" s="399">
        <v>1</v>
      </c>
      <c r="E19" s="399">
        <v>1</v>
      </c>
      <c r="F19" s="399">
        <v>1</v>
      </c>
      <c r="G19" s="399">
        <v>1</v>
      </c>
      <c r="H19" s="399">
        <v>1</v>
      </c>
      <c r="I19" s="399">
        <v>1</v>
      </c>
      <c r="J19" s="399">
        <v>1</v>
      </c>
      <c r="K19" s="399">
        <v>1</v>
      </c>
      <c r="L19" s="402" t="s">
        <v>752</v>
      </c>
      <c r="M19" s="399">
        <v>1</v>
      </c>
      <c r="N19" s="398">
        <v>1</v>
      </c>
      <c r="O19" s="398">
        <v>1</v>
      </c>
      <c r="P19" s="398">
        <v>1</v>
      </c>
      <c r="Q19" s="399">
        <v>1</v>
      </c>
      <c r="R19" s="399">
        <v>1</v>
      </c>
      <c r="S19" s="399">
        <v>1</v>
      </c>
      <c r="T19" s="399">
        <v>1</v>
      </c>
      <c r="U19" s="399">
        <v>1</v>
      </c>
      <c r="V19" s="399">
        <v>1</v>
      </c>
      <c r="W19" s="399">
        <v>1</v>
      </c>
      <c r="X19" s="399">
        <v>1</v>
      </c>
      <c r="Y19" s="399">
        <v>1</v>
      </c>
    </row>
    <row r="20" spans="1:25" ht="18" customHeight="1">
      <c r="A20" s="411" t="s">
        <v>753</v>
      </c>
      <c r="B20" s="399">
        <v>1</v>
      </c>
      <c r="C20" s="399">
        <v>1</v>
      </c>
      <c r="D20" s="399">
        <v>1</v>
      </c>
      <c r="E20" s="399">
        <v>1</v>
      </c>
      <c r="F20" s="399">
        <v>1</v>
      </c>
      <c r="G20" s="399">
        <v>1</v>
      </c>
      <c r="H20" s="399">
        <v>1</v>
      </c>
      <c r="I20" s="399">
        <v>1</v>
      </c>
      <c r="J20" s="399">
        <v>1</v>
      </c>
      <c r="K20" s="399">
        <v>1</v>
      </c>
      <c r="L20" s="411" t="s">
        <v>753</v>
      </c>
      <c r="M20" s="399">
        <v>1</v>
      </c>
      <c r="N20" s="398">
        <v>1</v>
      </c>
      <c r="O20" s="398">
        <v>1</v>
      </c>
      <c r="P20" s="398">
        <v>1</v>
      </c>
      <c r="Q20" s="399">
        <v>1</v>
      </c>
      <c r="R20" s="399">
        <v>1</v>
      </c>
      <c r="S20" s="399">
        <v>1</v>
      </c>
      <c r="T20" s="399">
        <v>1</v>
      </c>
      <c r="U20" s="399">
        <v>1</v>
      </c>
      <c r="V20" s="399">
        <v>1</v>
      </c>
      <c r="W20" s="399">
        <v>1</v>
      </c>
      <c r="X20" s="399">
        <v>1</v>
      </c>
      <c r="Y20" s="399">
        <v>1</v>
      </c>
    </row>
    <row r="21" spans="1:25" ht="18" customHeight="1">
      <c r="A21" s="411" t="s">
        <v>754</v>
      </c>
      <c r="B21" s="399">
        <v>1</v>
      </c>
      <c r="C21" s="399">
        <v>1</v>
      </c>
      <c r="D21" s="399">
        <v>1</v>
      </c>
      <c r="E21" s="399">
        <v>1</v>
      </c>
      <c r="F21" s="399">
        <v>1</v>
      </c>
      <c r="G21" s="399">
        <v>1</v>
      </c>
      <c r="H21" s="399">
        <v>1</v>
      </c>
      <c r="I21" s="399">
        <v>1</v>
      </c>
      <c r="J21" s="399">
        <v>1</v>
      </c>
      <c r="K21" s="399">
        <v>1</v>
      </c>
      <c r="L21" s="411" t="s">
        <v>754</v>
      </c>
      <c r="M21" s="399">
        <v>1</v>
      </c>
      <c r="N21" s="398">
        <v>1</v>
      </c>
      <c r="O21" s="398">
        <v>1</v>
      </c>
      <c r="P21" s="398">
        <v>1</v>
      </c>
      <c r="Q21" s="399">
        <v>1</v>
      </c>
      <c r="R21" s="399">
        <v>1</v>
      </c>
      <c r="S21" s="399">
        <v>1</v>
      </c>
      <c r="T21" s="399">
        <v>1</v>
      </c>
      <c r="U21" s="399">
        <v>1</v>
      </c>
      <c r="V21" s="399">
        <v>1</v>
      </c>
      <c r="W21" s="399">
        <v>1</v>
      </c>
      <c r="X21" s="399">
        <v>1</v>
      </c>
      <c r="Y21" s="399">
        <v>1</v>
      </c>
    </row>
    <row r="22" spans="1:25" ht="18" customHeight="1">
      <c r="A22" s="411" t="s">
        <v>755</v>
      </c>
      <c r="B22" s="401"/>
      <c r="C22" s="401"/>
      <c r="D22" s="401"/>
      <c r="E22" s="401"/>
      <c r="F22" s="399"/>
      <c r="G22" s="399"/>
      <c r="H22" s="399"/>
      <c r="I22" s="399">
        <v>1</v>
      </c>
      <c r="J22" s="399">
        <v>1</v>
      </c>
      <c r="K22" s="399">
        <v>1</v>
      </c>
      <c r="L22" s="411" t="s">
        <v>755</v>
      </c>
      <c r="M22" s="399">
        <v>1</v>
      </c>
      <c r="N22" s="398">
        <v>1</v>
      </c>
      <c r="O22" s="398">
        <v>1</v>
      </c>
      <c r="P22" s="398">
        <v>1</v>
      </c>
      <c r="Q22" s="399">
        <v>1</v>
      </c>
      <c r="R22" s="399">
        <v>1</v>
      </c>
      <c r="S22" s="399">
        <v>1</v>
      </c>
      <c r="T22" s="399">
        <v>1</v>
      </c>
      <c r="U22" s="399">
        <v>1</v>
      </c>
      <c r="V22" s="399">
        <v>1</v>
      </c>
      <c r="W22" s="399">
        <v>1</v>
      </c>
      <c r="X22" s="399">
        <v>1</v>
      </c>
      <c r="Y22" s="399">
        <v>1</v>
      </c>
    </row>
    <row r="23" spans="1:25" ht="18" customHeight="1" thickBot="1">
      <c r="A23" s="688" t="s">
        <v>756</v>
      </c>
      <c r="B23" s="689"/>
      <c r="C23" s="689"/>
      <c r="D23" s="689"/>
      <c r="E23" s="689"/>
      <c r="F23" s="689"/>
      <c r="G23" s="689"/>
      <c r="H23" s="689"/>
      <c r="I23" s="689"/>
      <c r="J23" s="689"/>
      <c r="K23" s="689"/>
      <c r="L23" s="411" t="s">
        <v>756</v>
      </c>
      <c r="M23" s="399" t="s">
        <v>50</v>
      </c>
      <c r="N23" s="399" t="s">
        <v>50</v>
      </c>
      <c r="O23" s="399" t="s">
        <v>50</v>
      </c>
      <c r="P23" s="399" t="s">
        <v>50</v>
      </c>
      <c r="Q23" s="399">
        <v>1</v>
      </c>
      <c r="R23" s="399">
        <v>1</v>
      </c>
      <c r="S23" s="399">
        <v>1</v>
      </c>
      <c r="T23" s="399">
        <v>1</v>
      </c>
      <c r="U23" s="399">
        <v>1</v>
      </c>
      <c r="V23" s="399">
        <v>1</v>
      </c>
      <c r="W23" s="399">
        <v>1</v>
      </c>
      <c r="X23" s="399">
        <v>1</v>
      </c>
      <c r="Y23" s="399">
        <v>1</v>
      </c>
    </row>
    <row r="24" spans="1:25" ht="18" customHeight="1">
      <c r="A24" s="684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831" t="s">
        <v>943</v>
      </c>
      <c r="M24" s="399" t="s">
        <v>50</v>
      </c>
      <c r="N24" s="399" t="s">
        <v>50</v>
      </c>
      <c r="O24" s="399" t="s">
        <v>50</v>
      </c>
      <c r="P24" s="399" t="s">
        <v>50</v>
      </c>
      <c r="Q24" s="399" t="s">
        <v>50</v>
      </c>
      <c r="R24" s="399" t="s">
        <v>50</v>
      </c>
      <c r="S24" s="399">
        <v>13</v>
      </c>
      <c r="T24" s="399">
        <v>12</v>
      </c>
      <c r="U24" s="399">
        <v>26</v>
      </c>
      <c r="V24" s="399">
        <v>26</v>
      </c>
      <c r="W24" s="399">
        <v>24</v>
      </c>
      <c r="X24" s="399">
        <v>24</v>
      </c>
      <c r="Y24" s="399">
        <v>20</v>
      </c>
    </row>
    <row r="25" spans="1:25" ht="18" customHeight="1">
      <c r="A25" s="684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831" t="s">
        <v>944</v>
      </c>
      <c r="M25" s="399" t="s">
        <v>50</v>
      </c>
      <c r="N25" s="399" t="s">
        <v>50</v>
      </c>
      <c r="O25" s="399" t="s">
        <v>50</v>
      </c>
      <c r="P25" s="399" t="s">
        <v>50</v>
      </c>
      <c r="Q25" s="399" t="s">
        <v>50</v>
      </c>
      <c r="R25" s="399" t="s">
        <v>50</v>
      </c>
      <c r="S25" s="399">
        <v>4</v>
      </c>
      <c r="T25" s="399">
        <v>4</v>
      </c>
      <c r="U25" s="399">
        <v>5</v>
      </c>
      <c r="V25" s="399">
        <v>5</v>
      </c>
      <c r="W25" s="399">
        <v>4</v>
      </c>
      <c r="X25" s="399">
        <v>4</v>
      </c>
      <c r="Y25" s="399">
        <v>4</v>
      </c>
    </row>
    <row r="26" spans="1:25" ht="18" customHeight="1" thickBot="1">
      <c r="A26" s="684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832" t="s">
        <v>945</v>
      </c>
      <c r="M26" s="1233" t="s">
        <v>50</v>
      </c>
      <c r="N26" s="1234" t="s">
        <v>50</v>
      </c>
      <c r="O26" s="1234" t="s">
        <v>50</v>
      </c>
      <c r="P26" s="1234" t="s">
        <v>50</v>
      </c>
      <c r="Q26" s="1234" t="s">
        <v>50</v>
      </c>
      <c r="R26" s="399" t="s">
        <v>50</v>
      </c>
      <c r="S26" s="399">
        <v>4</v>
      </c>
      <c r="T26" s="399">
        <v>6</v>
      </c>
      <c r="U26" s="399">
        <v>7</v>
      </c>
      <c r="V26" s="399">
        <v>7</v>
      </c>
      <c r="W26" s="399">
        <v>7</v>
      </c>
      <c r="X26" s="399">
        <v>7</v>
      </c>
      <c r="Y26" s="399">
        <v>7</v>
      </c>
    </row>
    <row r="27" spans="1:25" s="392" customFormat="1" ht="18" customHeight="1">
      <c r="A27" s="684" t="s">
        <v>55</v>
      </c>
      <c r="B27" s="685"/>
      <c r="C27" s="685"/>
      <c r="D27" s="685"/>
      <c r="E27" s="685"/>
      <c r="F27" s="685"/>
      <c r="G27" s="685"/>
      <c r="H27" s="685"/>
      <c r="I27" s="685"/>
      <c r="J27" s="685"/>
      <c r="K27" s="685"/>
      <c r="L27" s="684" t="s">
        <v>55</v>
      </c>
      <c r="M27" s="685"/>
      <c r="N27" s="685"/>
      <c r="O27" s="685"/>
      <c r="P27" s="685"/>
      <c r="Q27" s="686"/>
      <c r="R27" s="1240"/>
      <c r="S27" s="1240"/>
      <c r="T27" s="1241"/>
      <c r="U27" s="1240"/>
      <c r="V27" s="1232"/>
      <c r="W27" s="1232"/>
      <c r="X27" s="1239"/>
      <c r="Y27" s="1232"/>
    </row>
    <row r="28" spans="1:25" s="392" customFormat="1" ht="18" customHeight="1">
      <c r="A28" s="687" t="s">
        <v>879</v>
      </c>
      <c r="L28" s="687" t="s">
        <v>879</v>
      </c>
    </row>
    <row r="29" spans="1:25" s="392" customFormat="1" ht="26.25" customHeight="1">
      <c r="L29" s="1421" t="s">
        <v>946</v>
      </c>
    </row>
    <row r="30" spans="1:25" s="392" customFormat="1" ht="20.25">
      <c r="A30" s="1422"/>
      <c r="L30" s="1421" t="s">
        <v>947</v>
      </c>
    </row>
    <row r="31" spans="1:25" s="392" customFormat="1" ht="20.25">
      <c r="A31" s="1422"/>
      <c r="L31" s="1423" t="s">
        <v>1054</v>
      </c>
      <c r="M31" s="1423"/>
      <c r="N31" s="1423"/>
    </row>
    <row r="32" spans="1:25" s="392" customFormat="1" ht="20.25">
      <c r="A32" s="1422"/>
      <c r="L32" s="1423" t="s">
        <v>1073</v>
      </c>
    </row>
    <row r="33" spans="1:12" s="392" customFormat="1" ht="20.25">
      <c r="A33" s="1422"/>
      <c r="L33" s="1423" t="s">
        <v>1074</v>
      </c>
    </row>
    <row r="34" spans="1:12" ht="20.25">
      <c r="A34" s="413"/>
      <c r="L34" s="413"/>
    </row>
    <row r="35" spans="1:12" ht="20.25">
      <c r="A35" s="413"/>
      <c r="L35" s="413"/>
    </row>
    <row r="36" spans="1:12" ht="20.25">
      <c r="A36" s="413"/>
      <c r="L36" s="413"/>
    </row>
    <row r="37" spans="1:12" ht="20.25">
      <c r="A37" s="413"/>
      <c r="L37" s="413"/>
    </row>
    <row r="38" spans="1:12" ht="20.25">
      <c r="A38" s="413"/>
      <c r="L38" s="413"/>
    </row>
    <row r="39" spans="1:12" ht="20.25">
      <c r="A39" s="413"/>
      <c r="L39" s="413"/>
    </row>
    <row r="40" spans="1:12" ht="20.25">
      <c r="A40" s="413"/>
      <c r="L40" s="413"/>
    </row>
    <row r="41" spans="1:12" ht="20.25">
      <c r="A41" s="413"/>
      <c r="L41" s="413"/>
    </row>
    <row r="42" spans="1:12" ht="20.25">
      <c r="A42" s="413"/>
      <c r="L42" s="413"/>
    </row>
    <row r="43" spans="1:12" ht="20.25">
      <c r="A43" s="413"/>
      <c r="L43" s="413"/>
    </row>
    <row r="44" spans="1:12" ht="20.25">
      <c r="A44" s="413"/>
      <c r="L44" s="413"/>
    </row>
    <row r="45" spans="1:12" ht="20.25">
      <c r="A45" s="413"/>
      <c r="L45" s="413"/>
    </row>
    <row r="46" spans="1:12" ht="20.25">
      <c r="A46" s="414"/>
      <c r="L46" s="414"/>
    </row>
    <row r="47" spans="1:12" ht="20.25">
      <c r="A47" s="415"/>
      <c r="L47" s="415"/>
    </row>
    <row r="48" spans="1:12" ht="20.25">
      <c r="A48" s="414"/>
      <c r="L48" s="414"/>
    </row>
    <row r="49" spans="1:12" ht="20.25">
      <c r="A49" s="415"/>
      <c r="L49" s="415"/>
    </row>
    <row r="50" spans="1:12">
      <c r="A50" s="412"/>
      <c r="L50" s="412"/>
    </row>
    <row r="51" spans="1:12" ht="20.25">
      <c r="A51" s="416"/>
      <c r="L51" s="416"/>
    </row>
    <row r="52" spans="1:12" ht="20.25">
      <c r="A52" s="413"/>
      <c r="L52" s="413"/>
    </row>
    <row r="53" spans="1:12" ht="20.25">
      <c r="A53" s="413"/>
      <c r="L53" s="413"/>
    </row>
    <row r="54" spans="1:12" ht="20.25">
      <c r="A54" s="413"/>
      <c r="L54" s="413"/>
    </row>
    <row r="55" spans="1:12" ht="20.25">
      <c r="A55" s="413"/>
      <c r="L55" s="413"/>
    </row>
    <row r="56" spans="1:12" ht="20.25">
      <c r="A56" s="413"/>
      <c r="L56" s="413"/>
    </row>
    <row r="57" spans="1:12" ht="20.25">
      <c r="A57" s="413"/>
      <c r="L57" s="413"/>
    </row>
    <row r="58" spans="1:12" ht="20.25">
      <c r="A58" s="413"/>
      <c r="L58" s="413"/>
    </row>
    <row r="59" spans="1:12" ht="20.25">
      <c r="A59" s="413"/>
      <c r="L59" s="413"/>
    </row>
    <row r="60" spans="1:12" ht="20.25">
      <c r="A60" s="413"/>
      <c r="L60" s="413"/>
    </row>
    <row r="61" spans="1:12" ht="20.25">
      <c r="A61" s="413"/>
      <c r="L61" s="413"/>
    </row>
    <row r="62" spans="1:12" ht="20.25">
      <c r="A62" s="413"/>
      <c r="L62" s="413"/>
    </row>
    <row r="63" spans="1:12" ht="17.25" customHeight="1">
      <c r="A63" s="413"/>
      <c r="L63" s="413"/>
    </row>
    <row r="64" spans="1:12" ht="20.25">
      <c r="A64" s="413"/>
      <c r="L64" s="413"/>
    </row>
    <row r="65" spans="1:12" ht="20.25">
      <c r="A65" s="413"/>
      <c r="L65" s="413"/>
    </row>
    <row r="66" spans="1:12" ht="20.25">
      <c r="A66" s="413"/>
      <c r="L66" s="413"/>
    </row>
    <row r="67" spans="1:12" ht="20.25">
      <c r="A67" s="413"/>
      <c r="L67" s="413"/>
    </row>
    <row r="68" spans="1:12" ht="20.25">
      <c r="A68" s="152"/>
      <c r="L68" s="152"/>
    </row>
    <row r="69" spans="1:12">
      <c r="A69" s="417"/>
      <c r="L69" s="417"/>
    </row>
    <row r="70" spans="1:12">
      <c r="A70" s="417"/>
      <c r="L70" s="417"/>
    </row>
    <row r="71" spans="1:12">
      <c r="A71" s="417"/>
      <c r="L71" s="417"/>
    </row>
    <row r="72" spans="1:12">
      <c r="A72" s="417"/>
      <c r="L72" s="417"/>
    </row>
    <row r="73" spans="1:12">
      <c r="A73" s="417"/>
      <c r="L73" s="417"/>
    </row>
    <row r="74" spans="1:12">
      <c r="A74" s="417"/>
      <c r="L74" s="417"/>
    </row>
  </sheetData>
  <pageMargins left="0.68110236199999996" right="0.23622047244094499" top="0.77362204700000003" bottom="0.74803149606299202" header="0.511811023622047" footer="0.511811023622047"/>
  <pageSetup paperSize="9" scale="78" fitToWidth="2" fitToHeight="2" orientation="landscape" r:id="rId1"/>
  <headerFooter alignWithMargins="0"/>
  <colBreaks count="1" manualBreakCount="1">
    <brk id="11" max="32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51"/>
  <sheetViews>
    <sheetView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9" sqref="A9"/>
      <selection pane="bottomRight" activeCell="L39" sqref="L39"/>
    </sheetView>
  </sheetViews>
  <sheetFormatPr defaultRowHeight="14.25"/>
  <cols>
    <col min="1" max="1" width="12.5703125" style="55" customWidth="1"/>
    <col min="2" max="2" width="13.28515625" style="32" bestFit="1" customWidth="1"/>
    <col min="3" max="3" width="12.5703125" style="32" bestFit="1" customWidth="1"/>
    <col min="4" max="4" width="17.28515625" style="32" bestFit="1" customWidth="1"/>
    <col min="5" max="5" width="12.5703125" style="32" bestFit="1" customWidth="1"/>
    <col min="6" max="6" width="13.42578125" style="32" bestFit="1" customWidth="1"/>
    <col min="7" max="7" width="13.5703125" style="32" bestFit="1" customWidth="1"/>
    <col min="8" max="8" width="13.42578125" style="32" bestFit="1" customWidth="1"/>
    <col min="9" max="9" width="12.28515625" style="32" bestFit="1" customWidth="1"/>
    <col min="10" max="16384" width="9.140625" style="32"/>
  </cols>
  <sheetData>
    <row r="1" spans="1:10" s="82" customFormat="1" ht="20.25" customHeight="1" thickBot="1">
      <c r="A1" s="1588" t="s">
        <v>757</v>
      </c>
      <c r="B1" s="1588"/>
      <c r="C1" s="1588"/>
      <c r="D1" s="1588"/>
      <c r="E1" s="1588"/>
      <c r="F1" s="1588"/>
      <c r="G1" s="1588"/>
      <c r="H1" s="1588"/>
      <c r="I1" s="1588"/>
    </row>
    <row r="2" spans="1:10" s="55" customFormat="1" ht="19.5" customHeight="1">
      <c r="A2" s="537" t="s">
        <v>36</v>
      </c>
      <c r="B2" s="537" t="s">
        <v>758</v>
      </c>
      <c r="C2" s="537" t="s">
        <v>758</v>
      </c>
      <c r="D2" s="537" t="s">
        <v>759</v>
      </c>
      <c r="E2" s="537" t="s">
        <v>760</v>
      </c>
      <c r="F2" s="537" t="s">
        <v>39</v>
      </c>
      <c r="G2" s="537" t="s">
        <v>761</v>
      </c>
      <c r="H2" s="537" t="s">
        <v>762</v>
      </c>
      <c r="I2" s="537" t="s">
        <v>44</v>
      </c>
    </row>
    <row r="3" spans="1:10" s="55" customFormat="1" ht="19.5" customHeight="1" thickBot="1">
      <c r="A3" s="36"/>
      <c r="B3" s="36" t="s">
        <v>406</v>
      </c>
      <c r="C3" s="36" t="s">
        <v>760</v>
      </c>
      <c r="D3" s="36" t="s">
        <v>880</v>
      </c>
      <c r="E3" s="36" t="s">
        <v>763</v>
      </c>
      <c r="F3" s="36" t="s">
        <v>764</v>
      </c>
      <c r="G3" s="36" t="s">
        <v>765</v>
      </c>
      <c r="H3" s="36"/>
      <c r="I3" s="36"/>
    </row>
    <row r="4" spans="1:10" ht="19.5" customHeight="1">
      <c r="A4" s="29">
        <v>1981</v>
      </c>
      <c r="B4" s="30">
        <v>5782</v>
      </c>
      <c r="C4" s="30">
        <v>2307.6</v>
      </c>
      <c r="D4" s="30">
        <v>98.9</v>
      </c>
      <c r="E4" s="30">
        <v>168.5</v>
      </c>
      <c r="F4" s="30">
        <v>73</v>
      </c>
      <c r="G4" s="30">
        <v>19.399999999999999</v>
      </c>
      <c r="H4" s="553" t="s">
        <v>50</v>
      </c>
      <c r="I4" s="96">
        <v>8449.4</v>
      </c>
      <c r="J4" s="1345"/>
    </row>
    <row r="5" spans="1:10" ht="19.5" customHeight="1">
      <c r="A5" s="29">
        <v>1982</v>
      </c>
      <c r="B5" s="30">
        <v>9782</v>
      </c>
      <c r="C5" s="30">
        <v>1668.6</v>
      </c>
      <c r="D5" s="30">
        <v>93.8</v>
      </c>
      <c r="E5" s="30">
        <v>346.2</v>
      </c>
      <c r="F5" s="30">
        <v>110.4</v>
      </c>
      <c r="G5" s="30">
        <v>21.1</v>
      </c>
      <c r="H5" s="553" t="s">
        <v>50</v>
      </c>
      <c r="I5" s="96">
        <v>12022.1</v>
      </c>
      <c r="J5" s="1345"/>
    </row>
    <row r="6" spans="1:10" ht="19.5" customHeight="1">
      <c r="A6" s="29">
        <v>1983</v>
      </c>
      <c r="B6" s="30">
        <v>13476</v>
      </c>
      <c r="C6" s="30">
        <v>4894</v>
      </c>
      <c r="D6" s="30">
        <v>90.5</v>
      </c>
      <c r="E6" s="30">
        <v>419.1</v>
      </c>
      <c r="F6" s="30">
        <v>153.30000000000001</v>
      </c>
      <c r="G6" s="30">
        <v>17.8</v>
      </c>
      <c r="H6" s="553" t="s">
        <v>50</v>
      </c>
      <c r="I6" s="96">
        <v>19050.699999999997</v>
      </c>
      <c r="J6" s="1345"/>
    </row>
    <row r="7" spans="1:10" ht="19.5" customHeight="1">
      <c r="A7" s="29">
        <v>1984</v>
      </c>
      <c r="B7" s="30">
        <v>15476</v>
      </c>
      <c r="C7" s="30">
        <v>6413</v>
      </c>
      <c r="D7" s="30">
        <v>87.4</v>
      </c>
      <c r="E7" s="30">
        <v>260.7</v>
      </c>
      <c r="F7" s="30">
        <v>156.69999999999999</v>
      </c>
      <c r="G7" s="30">
        <v>18.5</v>
      </c>
      <c r="H7" s="553" t="s">
        <v>50</v>
      </c>
      <c r="I7" s="96">
        <v>22412.300000000003</v>
      </c>
      <c r="J7" s="1345"/>
    </row>
    <row r="8" spans="1:10" ht="19.5" customHeight="1">
      <c r="A8" s="29">
        <v>1985</v>
      </c>
      <c r="B8" s="30">
        <v>16976</v>
      </c>
      <c r="C8" s="30">
        <v>6644</v>
      </c>
      <c r="D8" s="96" t="s">
        <v>50</v>
      </c>
      <c r="E8" s="30">
        <v>211.7</v>
      </c>
      <c r="F8" s="30">
        <v>218.2</v>
      </c>
      <c r="G8" s="30">
        <v>20.3</v>
      </c>
      <c r="H8" s="553" t="s">
        <v>50</v>
      </c>
      <c r="I8" s="96">
        <v>24070.2</v>
      </c>
      <c r="J8" s="1345"/>
    </row>
    <row r="9" spans="1:10" ht="19.5" customHeight="1">
      <c r="A9" s="29">
        <v>1986</v>
      </c>
      <c r="B9" s="30">
        <v>16976</v>
      </c>
      <c r="C9" s="30">
        <v>6654.7</v>
      </c>
      <c r="D9" s="30">
        <v>14.6</v>
      </c>
      <c r="E9" s="30">
        <v>261.89999999999998</v>
      </c>
      <c r="F9" s="30">
        <v>259</v>
      </c>
      <c r="G9" s="30">
        <v>17.5</v>
      </c>
      <c r="H9" s="553" t="s">
        <v>50</v>
      </c>
      <c r="I9" s="96">
        <v>24183.7</v>
      </c>
      <c r="J9" s="1345"/>
    </row>
    <row r="10" spans="1:10" ht="19.5" customHeight="1">
      <c r="A10" s="29">
        <v>1987</v>
      </c>
      <c r="B10" s="30">
        <v>25226</v>
      </c>
      <c r="C10" s="30">
        <v>6664.1</v>
      </c>
      <c r="D10" s="30">
        <v>28.3</v>
      </c>
      <c r="E10" s="30">
        <v>1328.3</v>
      </c>
      <c r="F10" s="30">
        <v>496.4</v>
      </c>
      <c r="G10" s="30">
        <v>8.6</v>
      </c>
      <c r="H10" s="553" t="s">
        <v>50</v>
      </c>
      <c r="I10" s="96">
        <v>33751.699999999997</v>
      </c>
      <c r="J10" s="1345"/>
    </row>
    <row r="11" spans="1:10" ht="19.5" customHeight="1">
      <c r="A11" s="29">
        <v>1988</v>
      </c>
      <c r="B11" s="30">
        <v>35476</v>
      </c>
      <c r="C11" s="30">
        <v>6794.6</v>
      </c>
      <c r="D11" s="30">
        <v>5.9</v>
      </c>
      <c r="E11" s="30">
        <v>38.4</v>
      </c>
      <c r="F11" s="30">
        <v>1861.3</v>
      </c>
      <c r="G11" s="30">
        <v>668.9</v>
      </c>
      <c r="H11" s="553" t="s">
        <v>50</v>
      </c>
      <c r="I11" s="96">
        <v>44845.100000000006</v>
      </c>
      <c r="J11" s="1345"/>
    </row>
    <row r="12" spans="1:10" ht="19.5" customHeight="1">
      <c r="A12" s="29">
        <v>1989</v>
      </c>
      <c r="B12" s="30">
        <v>24126</v>
      </c>
      <c r="C12" s="30">
        <v>6944.6</v>
      </c>
      <c r="D12" s="553" t="s">
        <v>50</v>
      </c>
      <c r="E12" s="30">
        <v>11.6</v>
      </c>
      <c r="F12" s="30">
        <v>1309.8</v>
      </c>
      <c r="G12" s="30">
        <v>737.2</v>
      </c>
      <c r="H12" s="553" t="s">
        <v>50</v>
      </c>
      <c r="I12" s="96">
        <v>33129.199999999997</v>
      </c>
      <c r="J12" s="1345"/>
    </row>
    <row r="13" spans="1:10" ht="19.5" customHeight="1">
      <c r="A13" s="29">
        <v>1990</v>
      </c>
      <c r="B13" s="30">
        <v>25476</v>
      </c>
      <c r="C13" s="30">
        <v>34214.6</v>
      </c>
      <c r="D13" s="553" t="s">
        <v>50</v>
      </c>
      <c r="E13" s="30">
        <v>3.6</v>
      </c>
      <c r="F13" s="30">
        <v>1743</v>
      </c>
      <c r="G13" s="30">
        <v>953.4</v>
      </c>
      <c r="H13" s="553" t="s">
        <v>50</v>
      </c>
      <c r="I13" s="96">
        <v>62390.6</v>
      </c>
      <c r="J13" s="1345"/>
    </row>
    <row r="14" spans="1:10" ht="19.5" customHeight="1">
      <c r="A14" s="29">
        <v>1991</v>
      </c>
      <c r="B14" s="30">
        <v>56728.3</v>
      </c>
      <c r="C14" s="30">
        <v>34214.6</v>
      </c>
      <c r="D14" s="553" t="s">
        <v>50</v>
      </c>
      <c r="E14" s="30">
        <v>0</v>
      </c>
      <c r="F14" s="30">
        <v>1107.4000000000001</v>
      </c>
      <c r="G14" s="30">
        <v>1031.5999999999999</v>
      </c>
      <c r="H14" s="553" t="s">
        <v>50</v>
      </c>
      <c r="I14" s="96">
        <v>93081.9</v>
      </c>
      <c r="J14" s="1345"/>
    </row>
    <row r="15" spans="1:10" ht="19.5" customHeight="1">
      <c r="A15" s="29">
        <v>1992</v>
      </c>
      <c r="B15" s="30">
        <v>103326.5</v>
      </c>
      <c r="C15" s="30">
        <v>35241.4</v>
      </c>
      <c r="D15" s="553" t="s">
        <v>50</v>
      </c>
      <c r="E15" s="30">
        <v>536.5</v>
      </c>
      <c r="F15" s="30">
        <v>1575.2</v>
      </c>
      <c r="G15" s="30">
        <v>126.7</v>
      </c>
      <c r="H15" s="553" t="s">
        <v>50</v>
      </c>
      <c r="I15" s="96">
        <v>140806.30000000002</v>
      </c>
      <c r="J15" s="1345"/>
    </row>
    <row r="16" spans="1:10" ht="19.5" customHeight="1">
      <c r="A16" s="29">
        <v>1993</v>
      </c>
      <c r="B16" s="30">
        <v>103326.5</v>
      </c>
      <c r="C16" s="30">
        <v>36584.300000000003</v>
      </c>
      <c r="D16" s="30">
        <v>10</v>
      </c>
      <c r="E16" s="30">
        <v>90.8</v>
      </c>
      <c r="F16" s="30">
        <v>3371.5</v>
      </c>
      <c r="G16" s="30">
        <v>1858.2</v>
      </c>
      <c r="H16" s="553" t="s">
        <v>50</v>
      </c>
      <c r="I16" s="96">
        <v>145241.29999999999</v>
      </c>
      <c r="J16" s="1345"/>
    </row>
    <row r="17" spans="1:10" ht="19.5" customHeight="1">
      <c r="A17" s="29">
        <v>1994</v>
      </c>
      <c r="B17" s="30">
        <v>103326.5</v>
      </c>
      <c r="C17" s="30">
        <v>37342.699999999997</v>
      </c>
      <c r="D17" s="553" t="s">
        <v>50</v>
      </c>
      <c r="E17" s="30">
        <v>15.2</v>
      </c>
      <c r="F17" s="30">
        <v>5252.5</v>
      </c>
      <c r="G17" s="30">
        <v>4660.2</v>
      </c>
      <c r="H17" s="553" t="s">
        <v>50</v>
      </c>
      <c r="I17" s="96">
        <v>150597.10000000003</v>
      </c>
      <c r="J17" s="1345"/>
    </row>
    <row r="18" spans="1:10" ht="19.5" customHeight="1">
      <c r="A18" s="29">
        <v>1995</v>
      </c>
      <c r="B18" s="30">
        <v>103326.5</v>
      </c>
      <c r="C18" s="30">
        <v>23596.3</v>
      </c>
      <c r="D18" s="553" t="s">
        <v>50</v>
      </c>
      <c r="E18" s="30">
        <v>48</v>
      </c>
      <c r="F18" s="30">
        <v>10034.9</v>
      </c>
      <c r="G18" s="30">
        <v>8102.4</v>
      </c>
      <c r="H18" s="553" t="s">
        <v>50</v>
      </c>
      <c r="I18" s="96">
        <v>145108.1</v>
      </c>
      <c r="J18" s="1345"/>
    </row>
    <row r="19" spans="1:10" ht="19.5" customHeight="1">
      <c r="A19" s="29">
        <v>1996</v>
      </c>
      <c r="B19" s="30">
        <v>103326.5</v>
      </c>
      <c r="C19" s="553" t="s">
        <v>50</v>
      </c>
      <c r="D19" s="553" t="s">
        <v>50</v>
      </c>
      <c r="E19" s="30">
        <v>104.9</v>
      </c>
      <c r="F19" s="30">
        <v>8023.7</v>
      </c>
      <c r="G19" s="418">
        <v>12199.9</v>
      </c>
      <c r="H19" s="553" t="s">
        <v>50</v>
      </c>
      <c r="I19" s="96">
        <v>123654.99999999999</v>
      </c>
      <c r="J19" s="1345"/>
    </row>
    <row r="20" spans="1:10" ht="19.5" customHeight="1">
      <c r="A20" s="29">
        <v>1997</v>
      </c>
      <c r="B20" s="30">
        <v>221800.5</v>
      </c>
      <c r="C20" s="553" t="s">
        <v>50</v>
      </c>
      <c r="D20" s="553" t="s">
        <v>50</v>
      </c>
      <c r="E20" s="553" t="s">
        <v>50</v>
      </c>
      <c r="F20" s="30">
        <v>13595.3</v>
      </c>
      <c r="G20" s="418">
        <v>11956.4</v>
      </c>
      <c r="H20" s="553" t="s">
        <v>50</v>
      </c>
      <c r="I20" s="96">
        <v>247352.19999999998</v>
      </c>
      <c r="J20" s="1345"/>
    </row>
    <row r="21" spans="1:10" ht="19.5" customHeight="1">
      <c r="A21" s="29">
        <v>1998</v>
      </c>
      <c r="B21" s="30">
        <v>221801.5</v>
      </c>
      <c r="C21" s="553" t="s">
        <v>50</v>
      </c>
      <c r="D21" s="96">
        <v>790.3</v>
      </c>
      <c r="E21" s="553" t="s">
        <v>50</v>
      </c>
      <c r="F21" s="30">
        <v>7252.2</v>
      </c>
      <c r="G21" s="418">
        <v>17473.900000000001</v>
      </c>
      <c r="H21" s="553" t="s">
        <v>50</v>
      </c>
      <c r="I21" s="96">
        <v>247317.9</v>
      </c>
      <c r="J21" s="1345"/>
    </row>
    <row r="22" spans="1:10" ht="19.5" customHeight="1">
      <c r="A22" s="29">
        <v>1999</v>
      </c>
      <c r="B22" s="30">
        <v>361758.4</v>
      </c>
      <c r="C22" s="553" t="s">
        <v>50</v>
      </c>
      <c r="D22" s="96">
        <v>952.8</v>
      </c>
      <c r="E22" s="553" t="s">
        <v>50</v>
      </c>
      <c r="F22" s="30">
        <v>20476.400000000001</v>
      </c>
      <c r="G22" s="418">
        <v>11971.8</v>
      </c>
      <c r="H22" s="553" t="s">
        <v>50</v>
      </c>
      <c r="I22" s="96">
        <v>395159.4</v>
      </c>
      <c r="J22" s="1345"/>
    </row>
    <row r="23" spans="1:10" ht="19.5" customHeight="1">
      <c r="A23" s="29">
        <v>2000</v>
      </c>
      <c r="B23" s="30">
        <v>465535.8</v>
      </c>
      <c r="C23" s="553" t="s">
        <v>50</v>
      </c>
      <c r="D23" s="96">
        <v>2406.3000000000002</v>
      </c>
      <c r="E23" s="553" t="s">
        <v>50</v>
      </c>
      <c r="F23" s="30">
        <v>19002.5</v>
      </c>
      <c r="G23" s="418">
        <v>31774.9</v>
      </c>
      <c r="H23" s="553" t="s">
        <v>50</v>
      </c>
      <c r="I23" s="96">
        <v>518719.5</v>
      </c>
      <c r="J23" s="1345"/>
    </row>
    <row r="24" spans="1:10" ht="19.5" customHeight="1">
      <c r="A24" s="29">
        <v>2001</v>
      </c>
      <c r="B24" s="30">
        <v>584535.80000000005</v>
      </c>
      <c r="C24" s="553" t="s">
        <v>50</v>
      </c>
      <c r="D24" s="700">
        <v>3704.7</v>
      </c>
      <c r="E24" s="553" t="s">
        <v>50</v>
      </c>
      <c r="F24" s="30">
        <v>35347.5</v>
      </c>
      <c r="G24" s="96">
        <v>30752.799999999999</v>
      </c>
      <c r="H24" s="553" t="s">
        <v>50</v>
      </c>
      <c r="I24" s="96">
        <v>654340.80000000005</v>
      </c>
      <c r="J24" s="1345"/>
    </row>
    <row r="25" spans="1:10" ht="19.5" customHeight="1">
      <c r="A25" s="29">
        <v>2002</v>
      </c>
      <c r="B25" s="419">
        <v>584535.80000000005</v>
      </c>
      <c r="C25" s="553" t="s">
        <v>50</v>
      </c>
      <c r="D25" s="46">
        <v>1128</v>
      </c>
      <c r="E25" s="553" t="s">
        <v>50</v>
      </c>
      <c r="F25" s="419">
        <v>36978.199999999997</v>
      </c>
      <c r="G25" s="96">
        <v>32214.2</v>
      </c>
      <c r="H25" s="553" t="s">
        <v>50</v>
      </c>
      <c r="I25" s="96">
        <v>654856.19999999995</v>
      </c>
      <c r="J25" s="1345"/>
    </row>
    <row r="26" spans="1:10" ht="19.5" customHeight="1">
      <c r="A26" s="29">
        <v>2003</v>
      </c>
      <c r="B26" s="419">
        <v>825054.5</v>
      </c>
      <c r="C26" s="553" t="s">
        <v>50</v>
      </c>
      <c r="D26" s="46">
        <v>33254.9</v>
      </c>
      <c r="E26" s="553" t="s">
        <v>50</v>
      </c>
      <c r="F26" s="419">
        <v>47569</v>
      </c>
      <c r="G26" s="96">
        <v>33900.300000000003</v>
      </c>
      <c r="H26" s="96">
        <v>72560</v>
      </c>
      <c r="I26" s="96">
        <v>1012338.7000000001</v>
      </c>
      <c r="J26" s="1345"/>
    </row>
    <row r="27" spans="1:10" ht="19.5" customHeight="1">
      <c r="A27" s="29">
        <v>2004</v>
      </c>
      <c r="B27" s="419">
        <v>871577</v>
      </c>
      <c r="C27" s="553" t="s">
        <v>50</v>
      </c>
      <c r="D27" s="46">
        <v>32758.7</v>
      </c>
      <c r="E27" s="553" t="s">
        <v>50</v>
      </c>
      <c r="F27" s="419">
        <v>80115.3</v>
      </c>
      <c r="G27" s="96">
        <v>24002.9</v>
      </c>
      <c r="H27" s="96">
        <v>72560</v>
      </c>
      <c r="I27" s="96">
        <v>1081013.8999999999</v>
      </c>
      <c r="J27" s="1345"/>
    </row>
    <row r="28" spans="1:10" ht="19.5" customHeight="1">
      <c r="A28" s="29">
        <v>2005</v>
      </c>
      <c r="B28" s="419">
        <v>854828</v>
      </c>
      <c r="C28" s="553" t="s">
        <v>50</v>
      </c>
      <c r="D28" s="46">
        <v>101361.5</v>
      </c>
      <c r="E28" s="553" t="s">
        <v>50</v>
      </c>
      <c r="F28" s="419">
        <v>194591.2</v>
      </c>
      <c r="G28" s="96">
        <v>41123.5</v>
      </c>
      <c r="H28" s="96">
        <v>250830</v>
      </c>
      <c r="I28" s="96">
        <v>1442734.2</v>
      </c>
      <c r="J28" s="1345"/>
    </row>
    <row r="29" spans="1:10" ht="19.5" customHeight="1">
      <c r="A29" s="29">
        <v>2006</v>
      </c>
      <c r="B29" s="419">
        <v>701399.8</v>
      </c>
      <c r="C29" s="553" t="s">
        <v>50</v>
      </c>
      <c r="D29" s="46">
        <v>319332.3</v>
      </c>
      <c r="E29" s="553" t="s">
        <v>50</v>
      </c>
      <c r="F29" s="419">
        <v>193511.6</v>
      </c>
      <c r="G29" s="96">
        <v>45743.5</v>
      </c>
      <c r="H29" s="96">
        <v>643940</v>
      </c>
      <c r="I29" s="96">
        <v>1903927.2000000002</v>
      </c>
      <c r="J29" s="1345"/>
    </row>
    <row r="30" spans="1:10" ht="19.5" customHeight="1">
      <c r="A30" s="29">
        <v>2007</v>
      </c>
      <c r="B30" s="419">
        <v>574929.42999999993</v>
      </c>
      <c r="C30" s="553" t="s">
        <v>50</v>
      </c>
      <c r="D30" s="46">
        <v>694061</v>
      </c>
      <c r="E30" s="96">
        <v>2497.9</v>
      </c>
      <c r="F30" s="419">
        <v>363369.5</v>
      </c>
      <c r="G30" s="96">
        <v>81834</v>
      </c>
      <c r="H30" s="96">
        <v>1186160</v>
      </c>
      <c r="I30" s="96">
        <v>2902851.83</v>
      </c>
      <c r="J30" s="1345"/>
    </row>
    <row r="31" spans="1:10" ht="19.5" customHeight="1">
      <c r="A31" s="29">
        <v>2008</v>
      </c>
      <c r="B31" s="96">
        <v>471929.5</v>
      </c>
      <c r="C31" s="96">
        <v>39705.9</v>
      </c>
      <c r="D31" s="96">
        <v>914106.1</v>
      </c>
      <c r="E31" s="699" t="s">
        <v>50</v>
      </c>
      <c r="F31" s="419">
        <v>822700.9</v>
      </c>
      <c r="G31" s="96">
        <v>66398.7</v>
      </c>
      <c r="H31" s="96">
        <v>1445599.6</v>
      </c>
      <c r="I31" s="96">
        <v>3760440.7</v>
      </c>
      <c r="J31" s="1345"/>
    </row>
    <row r="32" spans="1:10" ht="19.5" customHeight="1">
      <c r="A32" s="29">
        <v>2009</v>
      </c>
      <c r="B32" s="96">
        <v>797482.48</v>
      </c>
      <c r="C32" s="96">
        <v>52577.2</v>
      </c>
      <c r="D32" s="96">
        <v>1229049.7</v>
      </c>
      <c r="E32" s="96">
        <v>50500</v>
      </c>
      <c r="F32" s="419">
        <v>509079.1</v>
      </c>
      <c r="G32" s="96">
        <v>62243.6</v>
      </c>
      <c r="H32" s="96">
        <v>1974930</v>
      </c>
      <c r="I32" s="96">
        <v>4675862.08</v>
      </c>
      <c r="J32" s="1345"/>
    </row>
    <row r="33" spans="1:10" ht="19.5" customHeight="1">
      <c r="A33" s="1333" t="s">
        <v>956</v>
      </c>
      <c r="B33" s="96">
        <v>1277100</v>
      </c>
      <c r="C33" s="96">
        <v>0</v>
      </c>
      <c r="D33" s="96">
        <v>1448129.89</v>
      </c>
      <c r="E33" s="96">
        <v>0</v>
      </c>
      <c r="F33" s="419">
        <v>189216.4</v>
      </c>
      <c r="G33" s="96">
        <v>79172.3</v>
      </c>
      <c r="H33" s="96">
        <v>2901600</v>
      </c>
      <c r="I33" s="96">
        <v>5895218.5899999999</v>
      </c>
      <c r="J33" s="1345"/>
    </row>
    <row r="34" spans="1:10" ht="19.5" customHeight="1">
      <c r="A34" s="29">
        <v>2011</v>
      </c>
      <c r="B34" s="96"/>
      <c r="C34" s="96"/>
      <c r="D34" s="96"/>
      <c r="E34" s="96"/>
      <c r="F34" s="419"/>
      <c r="G34" s="96"/>
      <c r="H34" s="96"/>
      <c r="I34" s="96"/>
      <c r="J34" s="1345"/>
    </row>
    <row r="35" spans="1:10" ht="19.5" customHeight="1">
      <c r="A35" s="29" t="s">
        <v>51</v>
      </c>
      <c r="B35" s="96">
        <v>1439591.3149999999</v>
      </c>
      <c r="C35" s="96">
        <v>0</v>
      </c>
      <c r="D35" s="96">
        <v>0</v>
      </c>
      <c r="E35" s="96">
        <v>0</v>
      </c>
      <c r="F35" s="439">
        <v>201050.49331160999</v>
      </c>
      <c r="G35" s="96">
        <v>60208.865914640002</v>
      </c>
      <c r="H35" s="96">
        <v>3056532.0860000001</v>
      </c>
      <c r="I35" s="96">
        <f>SUM(B35:H35)</f>
        <v>4757382.7602262497</v>
      </c>
      <c r="J35" s="1345"/>
    </row>
    <row r="36" spans="1:10" ht="19.5" customHeight="1">
      <c r="A36" s="29" t="s">
        <v>52</v>
      </c>
      <c r="B36" s="96">
        <v>1561424.8389999999</v>
      </c>
      <c r="C36" s="96">
        <v>0</v>
      </c>
      <c r="D36" s="96">
        <v>0</v>
      </c>
      <c r="E36" s="96">
        <v>0</v>
      </c>
      <c r="F36" s="439">
        <v>199469.24419870001</v>
      </c>
      <c r="G36" s="96">
        <v>62258.274906800005</v>
      </c>
      <c r="H36" s="96">
        <v>3276111.9240000001</v>
      </c>
      <c r="I36" s="96">
        <f t="shared" ref="I36:I37" si="0">SUM(B36:H36)</f>
        <v>5099264.2821054999</v>
      </c>
      <c r="J36" s="1345"/>
    </row>
    <row r="37" spans="1:10" ht="19.5" customHeight="1">
      <c r="A37" s="29" t="s">
        <v>53</v>
      </c>
      <c r="B37" s="96">
        <v>1607835.017</v>
      </c>
      <c r="C37" s="96">
        <v>0</v>
      </c>
      <c r="D37" s="96">
        <v>0</v>
      </c>
      <c r="E37" s="96">
        <v>0</v>
      </c>
      <c r="F37" s="439">
        <v>209287.28226728001</v>
      </c>
      <c r="G37" s="96">
        <v>86996.429097800006</v>
      </c>
      <c r="H37" s="96">
        <v>3356430.4279999998</v>
      </c>
      <c r="I37" s="96">
        <f t="shared" si="0"/>
        <v>5260549.1563650798</v>
      </c>
      <c r="J37" s="1345"/>
    </row>
    <row r="38" spans="1:10" ht="19.5" customHeight="1">
      <c r="A38" s="29" t="s">
        <v>54</v>
      </c>
      <c r="B38" s="96">
        <v>1727914.3640000001</v>
      </c>
      <c r="C38" s="96">
        <v>0</v>
      </c>
      <c r="D38" s="96">
        <v>0</v>
      </c>
      <c r="E38" s="96">
        <v>0</v>
      </c>
      <c r="F38" s="439">
        <v>203008.28520982998</v>
      </c>
      <c r="G38" s="96">
        <v>73406.101362939997</v>
      </c>
      <c r="H38" s="96">
        <v>3541198.8480000002</v>
      </c>
      <c r="I38" s="96">
        <f>SUM(B38:H38)</f>
        <v>5545527.5985727701</v>
      </c>
      <c r="J38" s="1345"/>
    </row>
    <row r="39" spans="1:10" ht="19.5" customHeight="1">
      <c r="A39" s="29">
        <v>2012</v>
      </c>
      <c r="B39" s="96"/>
      <c r="C39" s="96"/>
      <c r="D39" s="96"/>
      <c r="E39" s="96"/>
      <c r="F39" s="419"/>
      <c r="G39" s="96"/>
      <c r="H39" s="96"/>
      <c r="I39" s="96"/>
      <c r="J39" s="1345"/>
    </row>
    <row r="40" spans="1:10" ht="19.5" customHeight="1">
      <c r="A40" s="29" t="s">
        <v>51</v>
      </c>
      <c r="B40" s="96">
        <v>1947185.098</v>
      </c>
      <c r="C40" s="96">
        <v>0</v>
      </c>
      <c r="D40" s="96">
        <v>0</v>
      </c>
      <c r="E40" s="96">
        <v>0</v>
      </c>
      <c r="F40" s="439">
        <v>195818.04224578</v>
      </c>
      <c r="G40" s="96">
        <v>28377.884526620001</v>
      </c>
      <c r="H40" s="96">
        <v>3665853.8590000002</v>
      </c>
      <c r="I40" s="96">
        <f>SUM(B40:H40)</f>
        <v>5837234.8837724002</v>
      </c>
      <c r="J40" s="1345"/>
    </row>
    <row r="41" spans="1:10" ht="19.5" customHeight="1">
      <c r="A41" s="29" t="s">
        <v>52</v>
      </c>
      <c r="B41" s="96">
        <v>2084590.382</v>
      </c>
      <c r="C41" s="96">
        <v>0</v>
      </c>
      <c r="D41" s="96">
        <v>0</v>
      </c>
      <c r="E41" s="96">
        <v>0</v>
      </c>
      <c r="F41" s="439">
        <v>2039.05596554</v>
      </c>
      <c r="G41" s="96">
        <v>23722.341342349999</v>
      </c>
      <c r="H41" s="96">
        <v>3714553.8590000002</v>
      </c>
      <c r="I41" s="96">
        <f t="shared" ref="I41:I43" si="1">SUM(B41:H41)</f>
        <v>5824905.6383078899</v>
      </c>
      <c r="J41" s="1345"/>
    </row>
    <row r="42" spans="1:10" ht="19.5" customHeight="1">
      <c r="A42" s="29" t="s">
        <v>53</v>
      </c>
      <c r="B42" s="96">
        <v>2132926.9569999999</v>
      </c>
      <c r="C42" s="96">
        <v>0</v>
      </c>
      <c r="D42" s="96">
        <v>0</v>
      </c>
      <c r="E42" s="96">
        <v>0</v>
      </c>
      <c r="F42" s="439">
        <v>1169.7074852999999</v>
      </c>
      <c r="G42" s="96">
        <v>17076.022141090001</v>
      </c>
      <c r="H42" s="96">
        <v>3878553.8590000002</v>
      </c>
      <c r="I42" s="96">
        <f t="shared" si="1"/>
        <v>6029726.5456263907</v>
      </c>
      <c r="J42" s="1345"/>
    </row>
    <row r="43" spans="1:10" ht="19.5" customHeight="1" thickBot="1">
      <c r="A43" s="36" t="s">
        <v>54</v>
      </c>
      <c r="B43" s="247">
        <v>2122926.9569999999</v>
      </c>
      <c r="C43" s="247">
        <v>0</v>
      </c>
      <c r="D43" s="247">
        <v>0</v>
      </c>
      <c r="E43" s="247">
        <v>34000</v>
      </c>
      <c r="F43" s="441">
        <v>1050.35900507</v>
      </c>
      <c r="G43" s="247">
        <v>9863.8236190499993</v>
      </c>
      <c r="H43" s="247">
        <v>4080048.8480000002</v>
      </c>
      <c r="I43" s="247">
        <f t="shared" si="1"/>
        <v>6247889.98762412</v>
      </c>
      <c r="J43" s="1345"/>
    </row>
    <row r="44" spans="1:10" s="218" customFormat="1">
      <c r="A44" s="693" t="s">
        <v>55</v>
      </c>
      <c r="B44" s="694"/>
      <c r="C44" s="695"/>
      <c r="D44" s="696"/>
      <c r="E44" s="695"/>
      <c r="F44" s="694"/>
      <c r="G44" s="695"/>
      <c r="H44" s="695"/>
      <c r="I44" s="697"/>
    </row>
    <row r="45" spans="1:10" s="353" customFormat="1" ht="15">
      <c r="A45" s="698" t="s">
        <v>881</v>
      </c>
    </row>
    <row r="46" spans="1:10" s="353" customFormat="1" ht="15">
      <c r="A46" s="698" t="s">
        <v>957</v>
      </c>
    </row>
    <row r="47" spans="1:10" s="39" customFormat="1" ht="12.75">
      <c r="A47" s="698"/>
    </row>
    <row r="48" spans="1:10" s="39" customFormat="1" ht="12.75">
      <c r="A48" s="698"/>
    </row>
    <row r="49" spans="2:9">
      <c r="B49" s="33"/>
      <c r="C49" s="33"/>
      <c r="D49" s="33"/>
      <c r="E49" s="33"/>
      <c r="F49" s="33"/>
      <c r="G49" s="33"/>
      <c r="H49" s="33"/>
      <c r="I49" s="33"/>
    </row>
    <row r="50" spans="2:9">
      <c r="B50" s="33"/>
      <c r="C50" s="33"/>
      <c r="D50" s="33"/>
      <c r="E50" s="33"/>
      <c r="F50" s="33"/>
      <c r="G50" s="33"/>
      <c r="H50" s="33"/>
      <c r="I50" s="33"/>
    </row>
    <row r="51" spans="2:9">
      <c r="B51" s="33"/>
      <c r="C51" s="33"/>
      <c r="D51" s="33"/>
      <c r="E51" s="33"/>
      <c r="F51" s="33"/>
      <c r="G51" s="33"/>
      <c r="H51" s="33"/>
      <c r="I51" s="33"/>
    </row>
  </sheetData>
  <mergeCells count="1">
    <mergeCell ref="A1:I1"/>
  </mergeCells>
  <pageMargins left="0.75" right="0.45" top="0.94" bottom="0.75" header="0.5" footer="0"/>
  <pageSetup paperSize="9"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4"/>
  <sheetViews>
    <sheetView view="pageBreakPreview" zoomScaleNormal="75" zoomScaleSheetLayoutView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M25" sqref="M25"/>
    </sheetView>
  </sheetViews>
  <sheetFormatPr defaultRowHeight="14.25"/>
  <cols>
    <col min="1" max="1" width="12.28515625" style="32" customWidth="1"/>
    <col min="2" max="2" width="14.5703125" style="32" customWidth="1"/>
    <col min="3" max="3" width="11.42578125" style="32" bestFit="1" customWidth="1"/>
    <col min="4" max="4" width="13.42578125" style="32" bestFit="1" customWidth="1"/>
    <col min="5" max="5" width="10.7109375" style="32" customWidth="1"/>
    <col min="6" max="6" width="14.42578125" style="32" bestFit="1" customWidth="1"/>
    <col min="7" max="7" width="18.42578125" style="32" bestFit="1" customWidth="1"/>
    <col min="8" max="8" width="16.85546875" style="32" bestFit="1" customWidth="1"/>
    <col min="9" max="9" width="11.42578125" style="32" bestFit="1" customWidth="1"/>
    <col min="10" max="10" width="14.7109375" style="32" bestFit="1" customWidth="1"/>
    <col min="11" max="11" width="15.140625" style="32" bestFit="1" customWidth="1"/>
    <col min="12" max="12" width="11.42578125" style="32" bestFit="1" customWidth="1"/>
    <col min="13" max="13" width="12.7109375" style="32" bestFit="1" customWidth="1"/>
    <col min="14" max="16384" width="9.140625" style="32"/>
  </cols>
  <sheetData>
    <row r="1" spans="1:12" s="701" customFormat="1" ht="17.25" thickBot="1">
      <c r="A1" s="560" t="s">
        <v>882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2" ht="15" customHeight="1">
      <c r="A2" s="713" t="s">
        <v>8</v>
      </c>
      <c r="B2" s="561" t="s">
        <v>8</v>
      </c>
      <c r="C2" s="1565" t="s">
        <v>35</v>
      </c>
      <c r="D2" s="1566"/>
      <c r="E2" s="1566"/>
      <c r="F2" s="1566"/>
      <c r="G2" s="1566"/>
      <c r="H2" s="1566"/>
      <c r="I2" s="1566"/>
      <c r="J2" s="1567"/>
      <c r="K2" s="714"/>
    </row>
    <row r="3" spans="1:12" s="55" customFormat="1" ht="15" customHeight="1">
      <c r="A3" s="706" t="s">
        <v>36</v>
      </c>
      <c r="B3" s="29" t="s">
        <v>37</v>
      </c>
      <c r="C3" s="703" t="s">
        <v>38</v>
      </c>
      <c r="D3" s="29" t="s">
        <v>39</v>
      </c>
      <c r="E3" s="29" t="s">
        <v>40</v>
      </c>
      <c r="F3" s="29" t="s">
        <v>41</v>
      </c>
      <c r="G3" s="29" t="s">
        <v>42</v>
      </c>
      <c r="H3" s="101" t="s">
        <v>884</v>
      </c>
      <c r="I3" s="29" t="s">
        <v>886</v>
      </c>
      <c r="J3" s="706" t="s">
        <v>43</v>
      </c>
      <c r="K3" s="29" t="s">
        <v>44</v>
      </c>
    </row>
    <row r="4" spans="1:12" s="55" customFormat="1" ht="15" customHeight="1" thickBot="1">
      <c r="A4" s="707"/>
      <c r="B4" s="36"/>
      <c r="C4" s="704" t="s">
        <v>45</v>
      </c>
      <c r="D4" s="36" t="s">
        <v>46</v>
      </c>
      <c r="E4" s="36" t="s">
        <v>46</v>
      </c>
      <c r="F4" s="36" t="s">
        <v>883</v>
      </c>
      <c r="G4" s="36" t="s">
        <v>47</v>
      </c>
      <c r="H4" s="36" t="s">
        <v>885</v>
      </c>
      <c r="I4" s="36"/>
      <c r="J4" s="707" t="s">
        <v>48</v>
      </c>
      <c r="K4" s="36" t="s">
        <v>49</v>
      </c>
    </row>
    <row r="5" spans="1:12" ht="15" customHeight="1">
      <c r="A5" s="706">
        <v>1981</v>
      </c>
      <c r="B5" s="903">
        <v>11975.999999999998</v>
      </c>
      <c r="C5" s="708">
        <v>5890.4</v>
      </c>
      <c r="D5" s="903">
        <v>5438.4</v>
      </c>
      <c r="E5" s="903">
        <v>7.8</v>
      </c>
      <c r="F5" s="903">
        <v>82.7</v>
      </c>
      <c r="G5" s="903">
        <v>69.900000000000006</v>
      </c>
      <c r="H5" s="903">
        <v>237.5</v>
      </c>
      <c r="I5" s="903">
        <v>249.3</v>
      </c>
      <c r="J5" s="709">
        <v>13</v>
      </c>
      <c r="K5" s="903">
        <v>11988.999999999998</v>
      </c>
      <c r="L5" s="906"/>
    </row>
    <row r="6" spans="1:12" ht="15" customHeight="1">
      <c r="A6" s="706">
        <v>1982</v>
      </c>
      <c r="B6" s="903">
        <v>26476</v>
      </c>
      <c r="C6" s="708">
        <v>18283.099999999999</v>
      </c>
      <c r="D6" s="903">
        <v>7522.1</v>
      </c>
      <c r="E6" s="903">
        <v>7.5</v>
      </c>
      <c r="F6" s="903">
        <v>97.3</v>
      </c>
      <c r="G6" s="903">
        <v>0.9</v>
      </c>
      <c r="H6" s="903">
        <v>475.4</v>
      </c>
      <c r="I6" s="903">
        <v>89.7</v>
      </c>
      <c r="J6" s="710" t="s">
        <v>50</v>
      </c>
      <c r="K6" s="903">
        <v>26476</v>
      </c>
      <c r="L6" s="906"/>
    </row>
    <row r="7" spans="1:12" ht="15" customHeight="1">
      <c r="A7" s="706">
        <v>1983</v>
      </c>
      <c r="B7" s="903">
        <v>45831.999999999993</v>
      </c>
      <c r="C7" s="708">
        <v>28445</v>
      </c>
      <c r="D7" s="903">
        <v>15805.7</v>
      </c>
      <c r="E7" s="903">
        <v>7.4</v>
      </c>
      <c r="F7" s="903">
        <v>136.4</v>
      </c>
      <c r="G7" s="903">
        <v>0.7</v>
      </c>
      <c r="H7" s="903">
        <v>1330.1</v>
      </c>
      <c r="I7" s="903">
        <v>106.7</v>
      </c>
      <c r="J7" s="710" t="s">
        <v>50</v>
      </c>
      <c r="K7" s="903">
        <v>45831.999999999993</v>
      </c>
      <c r="L7" s="906"/>
    </row>
    <row r="8" spans="1:12" ht="15" customHeight="1">
      <c r="A8" s="706">
        <v>1984</v>
      </c>
      <c r="B8" s="903">
        <v>55904.000000000007</v>
      </c>
      <c r="C8" s="708">
        <v>28107.9</v>
      </c>
      <c r="D8" s="903">
        <v>24820.9</v>
      </c>
      <c r="E8" s="903">
        <v>12.9</v>
      </c>
      <c r="F8" s="903">
        <v>128.19999999999999</v>
      </c>
      <c r="G8" s="903">
        <v>22.9</v>
      </c>
      <c r="H8" s="903">
        <v>2586.9</v>
      </c>
      <c r="I8" s="903">
        <v>224.3</v>
      </c>
      <c r="J8" s="710" t="s">
        <v>50</v>
      </c>
      <c r="K8" s="903">
        <v>55904.000000000007</v>
      </c>
      <c r="L8" s="906"/>
    </row>
    <row r="9" spans="1:12" ht="15" customHeight="1">
      <c r="A9" s="706">
        <v>1985</v>
      </c>
      <c r="B9" s="903">
        <v>6875.9999999999991</v>
      </c>
      <c r="C9" s="708">
        <v>4372.5</v>
      </c>
      <c r="D9" s="903">
        <v>2099.5</v>
      </c>
      <c r="E9" s="903">
        <v>2.9</v>
      </c>
      <c r="F9" s="903">
        <v>31.8</v>
      </c>
      <c r="G9" s="903">
        <v>0</v>
      </c>
      <c r="H9" s="903">
        <v>316.89999999999998</v>
      </c>
      <c r="I9" s="903">
        <v>52.4</v>
      </c>
      <c r="J9" s="710" t="s">
        <v>50</v>
      </c>
      <c r="K9" s="903">
        <v>6875.9999999999991</v>
      </c>
      <c r="L9" s="906"/>
    </row>
    <row r="10" spans="1:12" ht="15" customHeight="1">
      <c r="A10" s="706">
        <v>1986</v>
      </c>
      <c r="B10" s="903">
        <v>65904.000000000015</v>
      </c>
      <c r="C10" s="708">
        <v>40626.6</v>
      </c>
      <c r="D10" s="903">
        <v>22415.200000000001</v>
      </c>
      <c r="E10" s="903">
        <v>63.3</v>
      </c>
      <c r="F10" s="903">
        <v>210.3</v>
      </c>
      <c r="G10" s="903">
        <v>20.8</v>
      </c>
      <c r="H10" s="903">
        <v>2175.4</v>
      </c>
      <c r="I10" s="903">
        <v>392.4</v>
      </c>
      <c r="J10" s="710" t="s">
        <v>50</v>
      </c>
      <c r="K10" s="903">
        <v>65904.000000000015</v>
      </c>
      <c r="L10" s="906"/>
    </row>
    <row r="11" spans="1:12" ht="15" customHeight="1">
      <c r="A11" s="706">
        <v>1987</v>
      </c>
      <c r="B11" s="903">
        <v>88663.999999999985</v>
      </c>
      <c r="C11" s="708">
        <v>70837.399999999994</v>
      </c>
      <c r="D11" s="903">
        <v>16573.900000000001</v>
      </c>
      <c r="E11" s="903">
        <v>18.7</v>
      </c>
      <c r="F11" s="903">
        <v>200.2</v>
      </c>
      <c r="G11" s="903">
        <v>20</v>
      </c>
      <c r="H11" s="903">
        <v>801.3</v>
      </c>
      <c r="I11" s="903">
        <v>212.5</v>
      </c>
      <c r="J11" s="710" t="s">
        <v>50</v>
      </c>
      <c r="K11" s="903">
        <v>88663.999999999985</v>
      </c>
      <c r="L11" s="906"/>
    </row>
    <row r="12" spans="1:12" ht="15" customHeight="1">
      <c r="A12" s="706">
        <v>1988</v>
      </c>
      <c r="B12" s="903">
        <v>111154.00000000001</v>
      </c>
      <c r="C12" s="708">
        <v>89015.2</v>
      </c>
      <c r="D12" s="903">
        <v>20878.8</v>
      </c>
      <c r="E12" s="903">
        <v>11.8</v>
      </c>
      <c r="F12" s="903">
        <v>387.1</v>
      </c>
      <c r="G12" s="903">
        <v>176.1</v>
      </c>
      <c r="H12" s="903">
        <v>547.1</v>
      </c>
      <c r="I12" s="903">
        <v>137.9</v>
      </c>
      <c r="J12" s="710" t="s">
        <v>50</v>
      </c>
      <c r="K12" s="903">
        <v>111154.00000000001</v>
      </c>
      <c r="L12" s="906"/>
    </row>
    <row r="13" spans="1:12" ht="15" customHeight="1">
      <c r="A13" s="706">
        <v>1989</v>
      </c>
      <c r="B13" s="903">
        <v>130554</v>
      </c>
      <c r="C13" s="708">
        <v>106569.60000000001</v>
      </c>
      <c r="D13" s="903">
        <v>13887.8</v>
      </c>
      <c r="E13" s="903">
        <v>10.8</v>
      </c>
      <c r="F13" s="903">
        <v>3973.4</v>
      </c>
      <c r="G13" s="903">
        <v>4132.1000000000004</v>
      </c>
      <c r="H13" s="903">
        <v>452.4</v>
      </c>
      <c r="I13" s="903">
        <v>1527.9</v>
      </c>
      <c r="J13" s="710" t="s">
        <v>50</v>
      </c>
      <c r="K13" s="903">
        <v>130554</v>
      </c>
      <c r="L13" s="906"/>
    </row>
    <row r="14" spans="1:12" ht="15" customHeight="1">
      <c r="A14" s="706">
        <v>1990</v>
      </c>
      <c r="B14" s="903">
        <v>91903.9</v>
      </c>
      <c r="C14" s="708">
        <v>33020.5</v>
      </c>
      <c r="D14" s="903">
        <v>17116.599999999999</v>
      </c>
      <c r="E14" s="903">
        <v>0.7</v>
      </c>
      <c r="F14" s="903">
        <v>3944.2</v>
      </c>
      <c r="G14" s="903">
        <v>16102.7</v>
      </c>
      <c r="H14" s="903">
        <v>968.9</v>
      </c>
      <c r="I14" s="903">
        <v>20750.3</v>
      </c>
      <c r="J14" s="710" t="s">
        <v>50</v>
      </c>
      <c r="K14" s="903">
        <v>91903.9</v>
      </c>
      <c r="L14" s="906"/>
    </row>
    <row r="15" spans="1:12" ht="15" customHeight="1">
      <c r="A15" s="706">
        <v>1991</v>
      </c>
      <c r="B15" s="903">
        <v>133156</v>
      </c>
      <c r="C15" s="708">
        <v>77729</v>
      </c>
      <c r="D15" s="903">
        <v>25609.7</v>
      </c>
      <c r="E15" s="903">
        <v>2532.4</v>
      </c>
      <c r="F15" s="903">
        <v>1185.7</v>
      </c>
      <c r="G15" s="903">
        <v>7599.9</v>
      </c>
      <c r="H15" s="903">
        <v>1.1000000000000001</v>
      </c>
      <c r="I15" s="903">
        <v>18498.2</v>
      </c>
      <c r="J15" s="710" t="s">
        <v>50</v>
      </c>
      <c r="K15" s="903">
        <v>133156</v>
      </c>
      <c r="L15" s="906"/>
    </row>
    <row r="16" spans="1:12" ht="15" customHeight="1">
      <c r="A16" s="706">
        <v>1992</v>
      </c>
      <c r="B16" s="903">
        <v>135969.90000000002</v>
      </c>
      <c r="C16" s="708">
        <v>123163.3</v>
      </c>
      <c r="D16" s="903">
        <v>4473.8</v>
      </c>
      <c r="E16" s="903">
        <v>368.5</v>
      </c>
      <c r="F16" s="903">
        <v>774.6</v>
      </c>
      <c r="G16" s="903">
        <v>1945.1</v>
      </c>
      <c r="H16" s="590" t="s">
        <v>50</v>
      </c>
      <c r="I16" s="903">
        <v>5244.6</v>
      </c>
      <c r="J16" s="710" t="s">
        <v>50</v>
      </c>
      <c r="K16" s="903">
        <v>135969.90000000002</v>
      </c>
      <c r="L16" s="906"/>
    </row>
    <row r="17" spans="1:12" ht="15" customHeight="1">
      <c r="A17" s="706">
        <v>1993</v>
      </c>
      <c r="B17" s="903">
        <v>112326.50000000001</v>
      </c>
      <c r="C17" s="708">
        <v>97959.6</v>
      </c>
      <c r="D17" s="903">
        <v>7541.6</v>
      </c>
      <c r="E17" s="903">
        <v>447.7</v>
      </c>
      <c r="F17" s="903">
        <v>775.7</v>
      </c>
      <c r="G17" s="903">
        <v>2655.1</v>
      </c>
      <c r="H17" s="590" t="s">
        <v>50</v>
      </c>
      <c r="I17" s="903">
        <v>2946.8</v>
      </c>
      <c r="J17" s="710" t="s">
        <v>50</v>
      </c>
      <c r="K17" s="903">
        <v>112326.50000000001</v>
      </c>
      <c r="L17" s="906"/>
    </row>
    <row r="18" spans="1:12" ht="15" customHeight="1">
      <c r="A18" s="706">
        <v>1994</v>
      </c>
      <c r="B18" s="903">
        <v>103326.50000000001</v>
      </c>
      <c r="C18" s="708">
        <v>92292</v>
      </c>
      <c r="D18" s="903">
        <v>5343.3</v>
      </c>
      <c r="E18" s="903">
        <v>790.8</v>
      </c>
      <c r="F18" s="903">
        <v>3.1</v>
      </c>
      <c r="G18" s="903">
        <v>64.5</v>
      </c>
      <c r="H18" s="590" t="s">
        <v>50</v>
      </c>
      <c r="I18" s="903">
        <v>4832.8</v>
      </c>
      <c r="J18" s="710" t="s">
        <v>50</v>
      </c>
      <c r="K18" s="903">
        <v>103326.50000000001</v>
      </c>
      <c r="L18" s="906"/>
    </row>
    <row r="19" spans="1:12" ht="15" customHeight="1">
      <c r="A19" s="706">
        <v>1995</v>
      </c>
      <c r="B19" s="903">
        <v>103326.40000000001</v>
      </c>
      <c r="C19" s="708">
        <v>86938.8</v>
      </c>
      <c r="D19" s="903">
        <v>9099.5</v>
      </c>
      <c r="E19" s="903">
        <v>176.8</v>
      </c>
      <c r="F19" s="903">
        <v>605.79999999999995</v>
      </c>
      <c r="G19" s="903">
        <v>2488.6</v>
      </c>
      <c r="H19" s="590" t="s">
        <v>50</v>
      </c>
      <c r="I19" s="903">
        <v>4016.9</v>
      </c>
      <c r="J19" s="710" t="s">
        <v>50</v>
      </c>
      <c r="K19" s="903">
        <v>103326.40000000001</v>
      </c>
      <c r="L19" s="906"/>
    </row>
    <row r="20" spans="1:12" ht="15" customHeight="1">
      <c r="A20" s="706">
        <v>1996</v>
      </c>
      <c r="B20" s="903">
        <v>103326.5</v>
      </c>
      <c r="C20" s="708">
        <v>33856.400000000001</v>
      </c>
      <c r="D20" s="903">
        <v>32028.9</v>
      </c>
      <c r="E20" s="903">
        <v>735.2</v>
      </c>
      <c r="F20" s="590" t="s">
        <v>50</v>
      </c>
      <c r="G20" s="590" t="s">
        <v>50</v>
      </c>
      <c r="H20" s="590" t="s">
        <v>50</v>
      </c>
      <c r="I20" s="903">
        <v>36706</v>
      </c>
      <c r="J20" s="710" t="s">
        <v>50</v>
      </c>
      <c r="K20" s="903">
        <v>103326.5</v>
      </c>
      <c r="L20" s="906"/>
    </row>
    <row r="21" spans="1:12" ht="15" customHeight="1">
      <c r="A21" s="706">
        <v>1997</v>
      </c>
      <c r="B21" s="903">
        <v>72930.900000000009</v>
      </c>
      <c r="C21" s="708">
        <v>54319.6</v>
      </c>
      <c r="D21" s="903">
        <v>11089</v>
      </c>
      <c r="E21" s="903">
        <v>482.5</v>
      </c>
      <c r="F21" s="590" t="s">
        <v>50</v>
      </c>
      <c r="G21" s="590" t="s">
        <v>50</v>
      </c>
      <c r="H21" s="590" t="s">
        <v>50</v>
      </c>
      <c r="I21" s="903">
        <v>7039.8</v>
      </c>
      <c r="J21" s="710" t="s">
        <v>50</v>
      </c>
      <c r="K21" s="903">
        <v>72930.900000000009</v>
      </c>
      <c r="L21" s="906"/>
    </row>
    <row r="22" spans="1:12" ht="15" customHeight="1">
      <c r="A22" s="706">
        <v>1998</v>
      </c>
      <c r="B22" s="903">
        <v>88930.9</v>
      </c>
      <c r="C22" s="708">
        <v>61768.7</v>
      </c>
      <c r="D22" s="903">
        <v>12864.7</v>
      </c>
      <c r="E22" s="903">
        <v>185.1</v>
      </c>
      <c r="F22" s="590" t="s">
        <v>50</v>
      </c>
      <c r="G22" s="590" t="s">
        <v>50</v>
      </c>
      <c r="H22" s="590" t="s">
        <v>50</v>
      </c>
      <c r="I22" s="903">
        <v>14112.4</v>
      </c>
      <c r="J22" s="710" t="s">
        <v>50</v>
      </c>
      <c r="K22" s="903">
        <v>88930.9</v>
      </c>
      <c r="L22" s="906"/>
    </row>
    <row r="23" spans="1:12" ht="15" customHeight="1">
      <c r="A23" s="706">
        <v>1999</v>
      </c>
      <c r="B23" s="903">
        <v>80930.899999999994</v>
      </c>
      <c r="C23" s="708">
        <v>17367.099999999999</v>
      </c>
      <c r="D23" s="903">
        <v>38568.400000000001</v>
      </c>
      <c r="E23" s="903">
        <v>2031.6</v>
      </c>
      <c r="F23" s="590" t="s">
        <v>50</v>
      </c>
      <c r="G23" s="590" t="s">
        <v>50</v>
      </c>
      <c r="H23" s="590" t="s">
        <v>50</v>
      </c>
      <c r="I23" s="903">
        <v>30963.8</v>
      </c>
      <c r="J23" s="710" t="s">
        <v>50</v>
      </c>
      <c r="K23" s="903">
        <v>88930.9</v>
      </c>
      <c r="L23" s="906"/>
    </row>
    <row r="24" spans="1:12" ht="15" customHeight="1">
      <c r="A24" s="706">
        <v>2000</v>
      </c>
      <c r="B24" s="903">
        <v>86895.1</v>
      </c>
      <c r="C24" s="708">
        <v>0</v>
      </c>
      <c r="D24" s="903">
        <v>58257.2</v>
      </c>
      <c r="E24" s="903">
        <v>389.9</v>
      </c>
      <c r="F24" s="590" t="s">
        <v>50</v>
      </c>
      <c r="G24" s="590" t="s">
        <v>50</v>
      </c>
      <c r="H24" s="590" t="s">
        <v>50</v>
      </c>
      <c r="I24" s="903">
        <v>25017.5</v>
      </c>
      <c r="J24" s="710" t="s">
        <v>50</v>
      </c>
      <c r="K24" s="903">
        <v>83664.600000000006</v>
      </c>
      <c r="L24" s="906"/>
    </row>
    <row r="25" spans="1:12" ht="15" customHeight="1">
      <c r="A25" s="706">
        <v>2001</v>
      </c>
      <c r="B25" s="903">
        <v>1985453.2</v>
      </c>
      <c r="C25" s="708">
        <v>1065709.3</v>
      </c>
      <c r="D25" s="903">
        <v>686183</v>
      </c>
      <c r="E25" s="590" t="s">
        <v>50</v>
      </c>
      <c r="F25" s="590" t="s">
        <v>50</v>
      </c>
      <c r="G25" s="590" t="s">
        <v>50</v>
      </c>
      <c r="H25" s="590" t="s">
        <v>50</v>
      </c>
      <c r="I25" s="903">
        <v>233560.9</v>
      </c>
      <c r="J25" s="710" t="s">
        <v>50</v>
      </c>
      <c r="K25" s="903">
        <v>1985453.2</v>
      </c>
      <c r="L25" s="906"/>
    </row>
    <row r="26" spans="1:12" ht="15" customHeight="1">
      <c r="A26" s="706">
        <v>2002</v>
      </c>
      <c r="B26" s="903">
        <v>2421143.2000000002</v>
      </c>
      <c r="C26" s="708">
        <v>929123.2</v>
      </c>
      <c r="D26" s="903">
        <v>998915.2</v>
      </c>
      <c r="E26" s="590" t="s">
        <v>50</v>
      </c>
      <c r="F26" s="590" t="s">
        <v>50</v>
      </c>
      <c r="G26" s="590" t="s">
        <v>50</v>
      </c>
      <c r="H26" s="590" t="s">
        <v>50</v>
      </c>
      <c r="I26" s="903">
        <v>493106.1</v>
      </c>
      <c r="J26" s="710" t="s">
        <v>50</v>
      </c>
      <c r="K26" s="903">
        <v>2421144.5</v>
      </c>
      <c r="L26" s="906"/>
    </row>
    <row r="27" spans="1:12" ht="15" customHeight="1">
      <c r="A27" s="706">
        <v>2003</v>
      </c>
      <c r="B27" s="903">
        <v>3026347.1</v>
      </c>
      <c r="C27" s="708">
        <v>789158</v>
      </c>
      <c r="D27" s="903">
        <v>1394</v>
      </c>
      <c r="E27" s="590" t="s">
        <v>50</v>
      </c>
      <c r="F27" s="590" t="s">
        <v>50</v>
      </c>
      <c r="G27" s="590" t="s">
        <v>50</v>
      </c>
      <c r="H27" s="590" t="s">
        <v>50</v>
      </c>
      <c r="I27" s="903">
        <v>842344</v>
      </c>
      <c r="J27" s="710" t="s">
        <v>50</v>
      </c>
      <c r="K27" s="903">
        <v>1632896</v>
      </c>
      <c r="L27" s="906"/>
    </row>
    <row r="28" spans="1:12" ht="15" customHeight="1">
      <c r="A28" s="706">
        <v>2004</v>
      </c>
      <c r="B28" s="903">
        <v>3467740.5</v>
      </c>
      <c r="C28" s="708">
        <v>811945.2</v>
      </c>
      <c r="D28" s="903">
        <v>1403052.4</v>
      </c>
      <c r="E28" s="590" t="s">
        <v>50</v>
      </c>
      <c r="F28" s="590" t="s">
        <v>50</v>
      </c>
      <c r="G28" s="590" t="s">
        <v>50</v>
      </c>
      <c r="H28" s="590" t="s">
        <v>50</v>
      </c>
      <c r="I28" s="903">
        <v>1252743</v>
      </c>
      <c r="J28" s="710" t="s">
        <v>50</v>
      </c>
      <c r="K28" s="903">
        <v>3467740.5999999996</v>
      </c>
      <c r="L28" s="906"/>
    </row>
    <row r="29" spans="1:12" ht="15" customHeight="1">
      <c r="A29" s="706">
        <v>2005</v>
      </c>
      <c r="B29" s="903">
        <v>2521730</v>
      </c>
      <c r="C29" s="708">
        <v>996108.86</v>
      </c>
      <c r="D29" s="903">
        <v>1257194.77</v>
      </c>
      <c r="E29" s="590" t="s">
        <v>50</v>
      </c>
      <c r="F29" s="590" t="s">
        <v>50</v>
      </c>
      <c r="G29" s="590" t="s">
        <v>50</v>
      </c>
      <c r="H29" s="903">
        <v>56213.38</v>
      </c>
      <c r="I29" s="903">
        <v>124502.99</v>
      </c>
      <c r="J29" s="710" t="s">
        <v>50</v>
      </c>
      <c r="K29" s="903">
        <v>2434020</v>
      </c>
      <c r="L29" s="906"/>
    </row>
    <row r="30" spans="1:12" ht="15" customHeight="1" thickBot="1">
      <c r="A30" s="707">
        <v>2006</v>
      </c>
      <c r="B30" s="705">
        <v>1509070</v>
      </c>
      <c r="C30" s="712">
        <v>643210</v>
      </c>
      <c r="D30" s="705">
        <v>771570</v>
      </c>
      <c r="E30" s="702" t="s">
        <v>50</v>
      </c>
      <c r="F30" s="702" t="s">
        <v>50</v>
      </c>
      <c r="G30" s="702" t="s">
        <v>50</v>
      </c>
      <c r="H30" s="705">
        <v>5960</v>
      </c>
      <c r="I30" s="705">
        <v>24540</v>
      </c>
      <c r="J30" s="907" t="s">
        <v>50</v>
      </c>
      <c r="K30" s="705">
        <v>1445280</v>
      </c>
      <c r="L30" s="906"/>
    </row>
    <row r="31" spans="1:12" s="353" customFormat="1" ht="15" customHeight="1">
      <c r="A31" s="527" t="s">
        <v>55</v>
      </c>
      <c r="C31" s="549"/>
      <c r="D31" s="549"/>
      <c r="E31" s="549"/>
      <c r="F31" s="549"/>
      <c r="G31" s="549"/>
      <c r="H31" s="549"/>
      <c r="I31" s="549"/>
      <c r="J31" s="549"/>
      <c r="K31" s="549"/>
    </row>
    <row r="32" spans="1:12" s="353" customFormat="1" ht="15" customHeight="1">
      <c r="A32" s="551" t="s">
        <v>887</v>
      </c>
      <c r="C32" s="549"/>
      <c r="D32" s="549"/>
      <c r="E32" s="549"/>
      <c r="F32" s="549"/>
      <c r="G32" s="549"/>
      <c r="H32" s="549"/>
      <c r="I32" s="549"/>
      <c r="J32" s="549"/>
      <c r="K32" s="549"/>
    </row>
    <row r="33" spans="1:11" s="353" customFormat="1" ht="15" customHeight="1">
      <c r="A33" s="527" t="s">
        <v>888</v>
      </c>
      <c r="C33" s="550"/>
      <c r="D33" s="550"/>
      <c r="E33" s="550"/>
      <c r="F33" s="550"/>
      <c r="G33" s="550"/>
      <c r="H33" s="550"/>
      <c r="I33" s="550"/>
      <c r="J33" s="550"/>
      <c r="K33" s="550"/>
    </row>
    <row r="34" spans="1:11" s="353" customFormat="1" ht="15" customHeight="1">
      <c r="A34" s="551" t="s">
        <v>889</v>
      </c>
      <c r="C34" s="549"/>
      <c r="D34" s="549"/>
      <c r="E34" s="549"/>
      <c r="F34" s="549"/>
      <c r="G34" s="549"/>
      <c r="H34" s="549"/>
      <c r="I34" s="549"/>
      <c r="J34" s="549"/>
      <c r="K34" s="549"/>
    </row>
  </sheetData>
  <mergeCells count="1">
    <mergeCell ref="C2:J2"/>
  </mergeCells>
  <printOptions horizontalCentered="1"/>
  <pageMargins left="0.63" right="0" top="0.66" bottom="0.39" header="0.45" footer="0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H38"/>
  <sheetViews>
    <sheetView view="pageBreakPreview" zoomScaleNormal="75" zoomScaleSheetLayoutView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H45" sqref="H45"/>
    </sheetView>
  </sheetViews>
  <sheetFormatPr defaultRowHeight="14.25"/>
  <cols>
    <col min="1" max="1" width="12.28515625" style="32" customWidth="1"/>
    <col min="2" max="3" width="17.28515625" style="32" bestFit="1" customWidth="1"/>
    <col min="4" max="4" width="15.5703125" style="32" bestFit="1" customWidth="1"/>
    <col min="5" max="5" width="17.28515625" style="32" bestFit="1" customWidth="1"/>
    <col min="6" max="6" width="15.5703125" style="32" bestFit="1" customWidth="1"/>
    <col min="7" max="8" width="17.28515625" style="32" bestFit="1" customWidth="1"/>
    <col min="9" max="16384" width="9.140625" style="32"/>
  </cols>
  <sheetData>
    <row r="1" spans="1:8" s="701" customFormat="1" ht="18.75" thickBot="1">
      <c r="A1" s="560" t="s">
        <v>958</v>
      </c>
      <c r="B1" s="560"/>
      <c r="C1" s="560"/>
      <c r="D1" s="560"/>
      <c r="E1" s="560"/>
      <c r="F1" s="560"/>
      <c r="G1" s="560"/>
    </row>
    <row r="2" spans="1:8" ht="15" customHeight="1">
      <c r="A2" s="713" t="s">
        <v>8</v>
      </c>
      <c r="B2" s="561" t="s">
        <v>8</v>
      </c>
      <c r="C2" s="561"/>
      <c r="D2" s="1565" t="s">
        <v>959</v>
      </c>
      <c r="E2" s="1566"/>
      <c r="F2" s="1566"/>
      <c r="G2" s="1566"/>
      <c r="H2" s="908"/>
    </row>
    <row r="3" spans="1:8" s="55" customFormat="1" ht="15" customHeight="1">
      <c r="A3" s="706" t="s">
        <v>36</v>
      </c>
      <c r="B3" s="29" t="s">
        <v>37</v>
      </c>
      <c r="C3" s="29" t="s">
        <v>44</v>
      </c>
      <c r="D3" s="703" t="s">
        <v>38</v>
      </c>
      <c r="E3" s="29" t="s">
        <v>39</v>
      </c>
      <c r="F3" s="29" t="s">
        <v>960</v>
      </c>
      <c r="G3" s="29" t="s">
        <v>961</v>
      </c>
      <c r="H3" s="703" t="s">
        <v>44</v>
      </c>
    </row>
    <row r="4" spans="1:8" s="55" customFormat="1" ht="15" customHeight="1" thickBot="1">
      <c r="A4" s="707"/>
      <c r="B4" s="36"/>
      <c r="C4" s="36" t="s">
        <v>49</v>
      </c>
      <c r="D4" s="704" t="s">
        <v>45</v>
      </c>
      <c r="E4" s="36" t="s">
        <v>46</v>
      </c>
      <c r="F4" s="36" t="s">
        <v>962</v>
      </c>
      <c r="G4" s="36" t="s">
        <v>963</v>
      </c>
      <c r="H4" s="704" t="s">
        <v>959</v>
      </c>
    </row>
    <row r="5" spans="1:8" ht="15" customHeight="1">
      <c r="A5" s="706">
        <v>2007</v>
      </c>
      <c r="B5" s="904">
        <f t="shared" ref="B5:H5" si="0">SUM(B6:B9)</f>
        <v>1304182.74</v>
      </c>
      <c r="C5" s="904">
        <f t="shared" si="0"/>
        <v>3141189.05</v>
      </c>
      <c r="D5" s="711">
        <f t="shared" si="0"/>
        <v>25069.847999999998</v>
      </c>
      <c r="E5" s="904">
        <f t="shared" si="0"/>
        <v>587314.98</v>
      </c>
      <c r="F5" s="904">
        <f t="shared" si="0"/>
        <v>133758.54999999999</v>
      </c>
      <c r="G5" s="909">
        <f t="shared" si="0"/>
        <v>558039.3600000001</v>
      </c>
      <c r="H5" s="711">
        <f t="shared" si="0"/>
        <v>1304182.7379999999</v>
      </c>
    </row>
    <row r="6" spans="1:8" ht="15" customHeight="1">
      <c r="A6" s="706" t="s">
        <v>51</v>
      </c>
      <c r="B6" s="903">
        <v>343106.56</v>
      </c>
      <c r="C6" s="903">
        <v>850511.90999999992</v>
      </c>
      <c r="D6" s="708">
        <v>0</v>
      </c>
      <c r="E6" s="903">
        <v>170500.71</v>
      </c>
      <c r="F6" s="590">
        <v>40260.61</v>
      </c>
      <c r="G6" s="590">
        <v>132345.24000000002</v>
      </c>
      <c r="H6" s="708">
        <v>343106.56</v>
      </c>
    </row>
    <row r="7" spans="1:8" ht="15" customHeight="1">
      <c r="A7" s="706" t="s">
        <v>52</v>
      </c>
      <c r="B7" s="903">
        <v>360929.43</v>
      </c>
      <c r="C7" s="903">
        <v>923260.26</v>
      </c>
      <c r="D7" s="708">
        <v>0</v>
      </c>
      <c r="E7" s="903">
        <v>151723.78</v>
      </c>
      <c r="F7" s="590">
        <v>46051.179999999993</v>
      </c>
      <c r="G7" s="590">
        <v>163154.47</v>
      </c>
      <c r="H7" s="708">
        <v>360929.43</v>
      </c>
    </row>
    <row r="8" spans="1:8" ht="15" customHeight="1">
      <c r="A8" s="706" t="s">
        <v>53</v>
      </c>
      <c r="B8" s="903">
        <v>328216.70999999996</v>
      </c>
      <c r="C8" s="903">
        <v>502476.68000000005</v>
      </c>
      <c r="D8" s="708">
        <v>19586.775999999998</v>
      </c>
      <c r="E8" s="903">
        <v>144157.91999999998</v>
      </c>
      <c r="F8" s="590">
        <v>23326.299999999996</v>
      </c>
      <c r="G8" s="590">
        <v>141145.71</v>
      </c>
      <c r="H8" s="708">
        <v>328216.70600000001</v>
      </c>
    </row>
    <row r="9" spans="1:8" ht="15" customHeight="1">
      <c r="A9" s="706" t="s">
        <v>54</v>
      </c>
      <c r="B9" s="903">
        <v>271930.04000000004</v>
      </c>
      <c r="C9" s="903">
        <v>864940.2</v>
      </c>
      <c r="D9" s="708">
        <v>5483.0720000000001</v>
      </c>
      <c r="E9" s="903">
        <v>120932.57</v>
      </c>
      <c r="F9" s="590">
        <v>24120.46</v>
      </c>
      <c r="G9" s="590">
        <v>121393.94</v>
      </c>
      <c r="H9" s="708">
        <v>271930.04200000002</v>
      </c>
    </row>
    <row r="10" spans="1:8" ht="15" customHeight="1">
      <c r="A10" s="706">
        <v>2008</v>
      </c>
      <c r="B10" s="904">
        <f t="shared" ref="B10:H10" si="1">SUM(B11:B14)</f>
        <v>916281.6</v>
      </c>
      <c r="C10" s="904">
        <f t="shared" si="1"/>
        <v>2787775.5300000003</v>
      </c>
      <c r="D10" s="711">
        <f t="shared" si="1"/>
        <v>7584.3300000000008</v>
      </c>
      <c r="E10" s="904">
        <f t="shared" si="1"/>
        <v>383668.91</v>
      </c>
      <c r="F10" s="904">
        <f t="shared" si="1"/>
        <v>69101.709999999992</v>
      </c>
      <c r="G10" s="909">
        <f t="shared" si="1"/>
        <v>455926.64999999997</v>
      </c>
      <c r="H10" s="711">
        <f t="shared" si="1"/>
        <v>916281.6</v>
      </c>
    </row>
    <row r="11" spans="1:8" ht="15" customHeight="1">
      <c r="A11" s="706" t="s">
        <v>51</v>
      </c>
      <c r="B11" s="903">
        <v>253217</v>
      </c>
      <c r="C11" s="903">
        <v>594467.48</v>
      </c>
      <c r="D11" s="708">
        <v>6376.7400000000007</v>
      </c>
      <c r="E11" s="903">
        <v>112062.3</v>
      </c>
      <c r="F11" s="590">
        <v>16091.150000000001</v>
      </c>
      <c r="G11" s="590">
        <v>118686.81000000001</v>
      </c>
      <c r="H11" s="708">
        <v>253217</v>
      </c>
    </row>
    <row r="12" spans="1:8" ht="15" customHeight="1">
      <c r="A12" s="706" t="s">
        <v>52</v>
      </c>
      <c r="B12" s="903">
        <v>241274.33999999997</v>
      </c>
      <c r="C12" s="903">
        <v>977616.13000000012</v>
      </c>
      <c r="D12" s="708">
        <v>1200.1399999999999</v>
      </c>
      <c r="E12" s="903">
        <v>68236.2</v>
      </c>
      <c r="F12" s="590">
        <v>19146.93</v>
      </c>
      <c r="G12" s="590">
        <v>152691.07</v>
      </c>
      <c r="H12" s="708">
        <v>241274.34</v>
      </c>
    </row>
    <row r="13" spans="1:8" ht="15" customHeight="1">
      <c r="A13" s="706" t="s">
        <v>53</v>
      </c>
      <c r="B13" s="903">
        <v>165217.01</v>
      </c>
      <c r="C13" s="903">
        <v>432583.72000000003</v>
      </c>
      <c r="D13" s="708">
        <v>0</v>
      </c>
      <c r="E13" s="903">
        <v>61269.079999999994</v>
      </c>
      <c r="F13" s="590">
        <v>11668.09</v>
      </c>
      <c r="G13" s="590">
        <v>92279.84</v>
      </c>
      <c r="H13" s="708">
        <v>165217.01</v>
      </c>
    </row>
    <row r="14" spans="1:8" ht="15" customHeight="1">
      <c r="A14" s="706" t="s">
        <v>54</v>
      </c>
      <c r="B14" s="903">
        <v>256573.25</v>
      </c>
      <c r="C14" s="903">
        <v>783108.2</v>
      </c>
      <c r="D14" s="708">
        <v>7.45</v>
      </c>
      <c r="E14" s="903">
        <v>142101.32999999999</v>
      </c>
      <c r="F14" s="590">
        <v>22195.54</v>
      </c>
      <c r="G14" s="590">
        <v>92268.930000000008</v>
      </c>
      <c r="H14" s="708">
        <v>256573.25</v>
      </c>
    </row>
    <row r="15" spans="1:8" ht="15" customHeight="1">
      <c r="A15" s="706">
        <v>2009</v>
      </c>
      <c r="B15" s="904">
        <f t="shared" ref="B15:H15" si="2">SUM(B16:B19)</f>
        <v>1392430</v>
      </c>
      <c r="C15" s="904">
        <f t="shared" si="2"/>
        <v>2541080</v>
      </c>
      <c r="D15" s="711">
        <f t="shared" si="2"/>
        <v>30</v>
      </c>
      <c r="E15" s="904">
        <f t="shared" si="2"/>
        <v>876380</v>
      </c>
      <c r="F15" s="904">
        <f t="shared" si="2"/>
        <v>161600</v>
      </c>
      <c r="G15" s="909">
        <f t="shared" si="2"/>
        <v>354420</v>
      </c>
      <c r="H15" s="711">
        <f t="shared" si="2"/>
        <v>1392430</v>
      </c>
    </row>
    <row r="16" spans="1:8" ht="15" customHeight="1">
      <c r="A16" s="706" t="s">
        <v>51</v>
      </c>
      <c r="B16" s="903">
        <v>275580</v>
      </c>
      <c r="C16" s="903">
        <v>679000</v>
      </c>
      <c r="D16" s="708">
        <v>30</v>
      </c>
      <c r="E16" s="903">
        <v>175550</v>
      </c>
      <c r="F16" s="590">
        <v>13100</v>
      </c>
      <c r="G16" s="590">
        <v>86900</v>
      </c>
      <c r="H16" s="708">
        <v>275580.00000000006</v>
      </c>
    </row>
    <row r="17" spans="1:8" ht="15" customHeight="1">
      <c r="A17" s="706" t="s">
        <v>52</v>
      </c>
      <c r="B17" s="903">
        <v>341580</v>
      </c>
      <c r="C17" s="903">
        <v>560000</v>
      </c>
      <c r="D17" s="708">
        <v>0</v>
      </c>
      <c r="E17" s="903">
        <v>177850</v>
      </c>
      <c r="F17" s="590">
        <v>44430</v>
      </c>
      <c r="G17" s="590">
        <v>119300</v>
      </c>
      <c r="H17" s="708">
        <v>341580</v>
      </c>
    </row>
    <row r="18" spans="1:8" ht="15" customHeight="1">
      <c r="A18" s="706" t="s">
        <v>53</v>
      </c>
      <c r="B18" s="903">
        <v>322230</v>
      </c>
      <c r="C18" s="903">
        <v>493680</v>
      </c>
      <c r="D18" s="708">
        <v>0</v>
      </c>
      <c r="E18" s="903">
        <v>216310</v>
      </c>
      <c r="F18" s="590">
        <v>35580</v>
      </c>
      <c r="G18" s="590">
        <v>70340</v>
      </c>
      <c r="H18" s="708">
        <v>322229.99999999994</v>
      </c>
    </row>
    <row r="19" spans="1:8" ht="15" customHeight="1">
      <c r="A19" s="706" t="s">
        <v>54</v>
      </c>
      <c r="B19" s="903">
        <v>453040</v>
      </c>
      <c r="C19" s="903">
        <v>808400</v>
      </c>
      <c r="D19" s="708">
        <v>0</v>
      </c>
      <c r="E19" s="903">
        <v>306670</v>
      </c>
      <c r="F19" s="590">
        <v>68490</v>
      </c>
      <c r="G19" s="590">
        <v>77880</v>
      </c>
      <c r="H19" s="708">
        <v>453040</v>
      </c>
    </row>
    <row r="20" spans="1:8" ht="15" customHeight="1">
      <c r="A20" s="706">
        <v>2010</v>
      </c>
      <c r="B20" s="904">
        <f t="shared" ref="B20:H20" si="3">SUM(B21:B24)</f>
        <v>2003950</v>
      </c>
      <c r="C20" s="904">
        <f t="shared" si="3"/>
        <v>4324860</v>
      </c>
      <c r="D20" s="711">
        <f t="shared" si="3"/>
        <v>0</v>
      </c>
      <c r="E20" s="904">
        <f t="shared" si="3"/>
        <v>1478720</v>
      </c>
      <c r="F20" s="904">
        <f t="shared" si="3"/>
        <v>201150</v>
      </c>
      <c r="G20" s="909">
        <f t="shared" si="3"/>
        <v>324080</v>
      </c>
      <c r="H20" s="711">
        <f t="shared" si="3"/>
        <v>2003950</v>
      </c>
    </row>
    <row r="21" spans="1:8" ht="15" customHeight="1">
      <c r="A21" s="706" t="s">
        <v>51</v>
      </c>
      <c r="B21" s="590">
        <v>315050</v>
      </c>
      <c r="C21" s="590">
        <v>981890</v>
      </c>
      <c r="D21" s="708">
        <v>0</v>
      </c>
      <c r="E21" s="903">
        <v>274370</v>
      </c>
      <c r="F21" s="590">
        <v>19090</v>
      </c>
      <c r="G21" s="590">
        <v>21590</v>
      </c>
      <c r="H21" s="708">
        <v>315050</v>
      </c>
    </row>
    <row r="22" spans="1:8" ht="15" customHeight="1">
      <c r="A22" s="706" t="s">
        <v>52</v>
      </c>
      <c r="B22" s="590">
        <v>419410</v>
      </c>
      <c r="C22" s="590">
        <v>857240</v>
      </c>
      <c r="D22" s="708">
        <v>0</v>
      </c>
      <c r="E22" s="903">
        <v>320480</v>
      </c>
      <c r="F22" s="590">
        <v>16620</v>
      </c>
      <c r="G22" s="590">
        <v>82310</v>
      </c>
      <c r="H22" s="708">
        <v>419410</v>
      </c>
    </row>
    <row r="23" spans="1:8" ht="15" customHeight="1">
      <c r="A23" s="706" t="s">
        <v>53</v>
      </c>
      <c r="B23" s="590">
        <v>598640</v>
      </c>
      <c r="C23" s="590">
        <v>1310570</v>
      </c>
      <c r="D23" s="708">
        <v>0</v>
      </c>
      <c r="E23" s="903">
        <v>391880</v>
      </c>
      <c r="F23" s="590">
        <v>89760</v>
      </c>
      <c r="G23" s="590">
        <v>117000</v>
      </c>
      <c r="H23" s="708">
        <v>598640</v>
      </c>
    </row>
    <row r="24" spans="1:8" ht="15" customHeight="1">
      <c r="A24" s="706" t="s">
        <v>54</v>
      </c>
      <c r="B24" s="590">
        <v>670850</v>
      </c>
      <c r="C24" s="590">
        <v>1175160</v>
      </c>
      <c r="D24" s="708">
        <v>0</v>
      </c>
      <c r="E24" s="903">
        <v>491990</v>
      </c>
      <c r="F24" s="590">
        <v>75680</v>
      </c>
      <c r="G24" s="590">
        <v>103180</v>
      </c>
      <c r="H24" s="708">
        <v>670850</v>
      </c>
    </row>
    <row r="25" spans="1:8" ht="15" customHeight="1">
      <c r="A25" s="706">
        <v>2011</v>
      </c>
      <c r="B25" s="904">
        <f>SUM(B26:B29)</f>
        <v>3048490</v>
      </c>
      <c r="C25" s="904">
        <f t="shared" ref="C25:H25" si="4">SUM(C26:C29)</f>
        <v>6512720</v>
      </c>
      <c r="D25" s="711">
        <f t="shared" si="4"/>
        <v>0</v>
      </c>
      <c r="E25" s="904">
        <f t="shared" si="4"/>
        <v>2001250</v>
      </c>
      <c r="F25" s="904">
        <f t="shared" si="4"/>
        <v>344670</v>
      </c>
      <c r="G25" s="909">
        <f t="shared" si="4"/>
        <v>702580</v>
      </c>
      <c r="H25" s="711">
        <f t="shared" si="4"/>
        <v>3048490</v>
      </c>
    </row>
    <row r="26" spans="1:8" ht="15" customHeight="1">
      <c r="A26" s="706" t="s">
        <v>51</v>
      </c>
      <c r="B26" s="590">
        <v>706570</v>
      </c>
      <c r="C26" s="590">
        <v>1724200</v>
      </c>
      <c r="D26" s="708">
        <v>0</v>
      </c>
      <c r="E26" s="903">
        <v>541790</v>
      </c>
      <c r="F26" s="590">
        <v>76150</v>
      </c>
      <c r="G26" s="590">
        <v>88630</v>
      </c>
      <c r="H26" s="708">
        <v>706570</v>
      </c>
    </row>
    <row r="27" spans="1:8" ht="15" customHeight="1">
      <c r="A27" s="706" t="s">
        <v>52</v>
      </c>
      <c r="B27" s="590">
        <v>759910</v>
      </c>
      <c r="C27" s="590">
        <v>1938920</v>
      </c>
      <c r="D27" s="708">
        <v>0</v>
      </c>
      <c r="E27" s="903">
        <v>483910</v>
      </c>
      <c r="F27" s="590">
        <v>121580</v>
      </c>
      <c r="G27" s="590">
        <v>154420</v>
      </c>
      <c r="H27" s="708">
        <v>759910</v>
      </c>
    </row>
    <row r="28" spans="1:8" ht="15" customHeight="1">
      <c r="A28" s="706" t="s">
        <v>53</v>
      </c>
      <c r="B28" s="590">
        <v>709220</v>
      </c>
      <c r="C28" s="590">
        <v>1373590</v>
      </c>
      <c r="D28" s="708">
        <v>0</v>
      </c>
      <c r="E28" s="903">
        <v>497010</v>
      </c>
      <c r="F28" s="590">
        <v>46630</v>
      </c>
      <c r="G28" s="590">
        <v>165590</v>
      </c>
      <c r="H28" s="708">
        <v>709220</v>
      </c>
    </row>
    <row r="29" spans="1:8" ht="15" customHeight="1">
      <c r="A29" s="706" t="s">
        <v>54</v>
      </c>
      <c r="B29" s="590">
        <v>872790</v>
      </c>
      <c r="C29" s="590">
        <v>1476010</v>
      </c>
      <c r="D29" s="708">
        <v>0</v>
      </c>
      <c r="E29" s="903">
        <v>478540</v>
      </c>
      <c r="F29" s="590">
        <v>100310</v>
      </c>
      <c r="G29" s="590">
        <v>293940</v>
      </c>
      <c r="H29" s="708">
        <v>872790</v>
      </c>
    </row>
    <row r="30" spans="1:8" ht="15" customHeight="1">
      <c r="A30" s="706">
        <v>2012</v>
      </c>
      <c r="B30" s="904">
        <f>SUM(B31:B34)</f>
        <v>3609654.0719999997</v>
      </c>
      <c r="C30" s="904">
        <f t="shared" ref="C30:H30" si="5">SUM(C31:C34)</f>
        <v>8750485.4989999998</v>
      </c>
      <c r="D30" s="711">
        <f t="shared" si="5"/>
        <v>163857.24400000001</v>
      </c>
      <c r="E30" s="904">
        <f t="shared" si="5"/>
        <v>2141989.7719999999</v>
      </c>
      <c r="F30" s="904">
        <f t="shared" si="5"/>
        <v>231261.46500000003</v>
      </c>
      <c r="G30" s="909">
        <f t="shared" si="5"/>
        <v>1072545.591</v>
      </c>
      <c r="H30" s="711">
        <f t="shared" si="5"/>
        <v>3609654.0719999997</v>
      </c>
    </row>
    <row r="31" spans="1:8" ht="15" customHeight="1">
      <c r="A31" s="706" t="s">
        <v>51</v>
      </c>
      <c r="B31" s="590">
        <v>947451.321</v>
      </c>
      <c r="C31" s="590">
        <v>1947967.2</v>
      </c>
      <c r="D31" s="708">
        <v>163857.24400000001</v>
      </c>
      <c r="E31" s="903">
        <v>485518.51500000001</v>
      </c>
      <c r="F31" s="590">
        <v>104052.686</v>
      </c>
      <c r="G31" s="590">
        <v>194022.87599999999</v>
      </c>
      <c r="H31" s="708">
        <v>947451.321</v>
      </c>
    </row>
    <row r="32" spans="1:8" ht="15" customHeight="1">
      <c r="A32" s="706" t="s">
        <v>52</v>
      </c>
      <c r="B32" s="590">
        <v>970821.44799999997</v>
      </c>
      <c r="C32" s="590">
        <v>2518619.46</v>
      </c>
      <c r="D32" s="708">
        <v>0</v>
      </c>
      <c r="E32" s="903">
        <v>653600.42700000003</v>
      </c>
      <c r="F32" s="590">
        <v>94150.182000000001</v>
      </c>
      <c r="G32" s="590">
        <v>223070.83900000001</v>
      </c>
      <c r="H32" s="708">
        <v>970821.44799999997</v>
      </c>
    </row>
    <row r="33" spans="1:8" ht="15" customHeight="1">
      <c r="A33" s="706" t="s">
        <v>53</v>
      </c>
      <c r="B33" s="590">
        <v>822050.723</v>
      </c>
      <c r="C33" s="590">
        <v>2215153.6179999998</v>
      </c>
      <c r="D33" s="708">
        <v>0</v>
      </c>
      <c r="E33" s="903">
        <v>546052.83400000003</v>
      </c>
      <c r="F33" s="590">
        <v>22708.983</v>
      </c>
      <c r="G33" s="590">
        <v>253288.90599999999</v>
      </c>
      <c r="H33" s="708">
        <v>822050.723</v>
      </c>
    </row>
    <row r="34" spans="1:8" ht="15" customHeight="1" thickBot="1">
      <c r="A34" s="707" t="s">
        <v>54</v>
      </c>
      <c r="B34" s="702">
        <v>869330.58</v>
      </c>
      <c r="C34" s="702">
        <v>2068745.2209999999</v>
      </c>
      <c r="D34" s="712">
        <v>0</v>
      </c>
      <c r="E34" s="705">
        <v>456817.99599999998</v>
      </c>
      <c r="F34" s="702">
        <v>10349.614</v>
      </c>
      <c r="G34" s="702">
        <v>402162.97</v>
      </c>
      <c r="H34" s="712">
        <v>869330.58</v>
      </c>
    </row>
    <row r="35" spans="1:8" s="353" customFormat="1" ht="15" customHeight="1">
      <c r="A35" s="527" t="s">
        <v>55</v>
      </c>
      <c r="D35" s="549"/>
      <c r="E35" s="549"/>
      <c r="F35" s="549"/>
      <c r="G35" s="549"/>
      <c r="H35" s="549"/>
    </row>
    <row r="36" spans="1:8" s="353" customFormat="1" ht="15" customHeight="1">
      <c r="A36" s="551" t="s">
        <v>964</v>
      </c>
      <c r="D36" s="549"/>
      <c r="E36" s="549"/>
      <c r="F36" s="549"/>
      <c r="G36" s="549"/>
      <c r="H36" s="549"/>
    </row>
    <row r="37" spans="1:8" s="353" customFormat="1" ht="15" customHeight="1">
      <c r="A37" s="551" t="s">
        <v>965</v>
      </c>
      <c r="D37" s="550"/>
      <c r="E37" s="550"/>
      <c r="F37" s="550"/>
      <c r="G37" s="550"/>
      <c r="H37" s="550"/>
    </row>
    <row r="38" spans="1:8" s="353" customFormat="1" ht="15" customHeight="1">
      <c r="D38" s="549"/>
      <c r="E38" s="549"/>
      <c r="F38" s="549"/>
      <c r="G38" s="549"/>
      <c r="H38" s="549"/>
    </row>
  </sheetData>
  <mergeCells count="1">
    <mergeCell ref="D2:G2"/>
  </mergeCells>
  <pageMargins left="0.63" right="0" top="0.66" bottom="0.39" header="0.45" footer="0"/>
  <pageSetup paperSize="9" scale="93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50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I42" sqref="I42"/>
    </sheetView>
  </sheetViews>
  <sheetFormatPr defaultRowHeight="14.25"/>
  <cols>
    <col min="1" max="1" width="15.7109375" style="32" customWidth="1"/>
    <col min="2" max="2" width="15.5703125" style="32" customWidth="1"/>
    <col min="3" max="3" width="26.140625" style="32" customWidth="1"/>
    <col min="4" max="4" width="14.7109375" style="32" customWidth="1"/>
    <col min="5" max="5" width="17.5703125" style="32" customWidth="1"/>
    <col min="6" max="6" width="22.85546875" style="32" customWidth="1"/>
    <col min="7" max="7" width="14.5703125" style="32" customWidth="1"/>
    <col min="8" max="16384" width="9.140625" style="32"/>
  </cols>
  <sheetData>
    <row r="1" spans="1:7" s="715" customFormat="1" ht="18" customHeight="1" thickBot="1">
      <c r="A1" s="716" t="s">
        <v>550</v>
      </c>
      <c r="B1" s="716"/>
      <c r="C1" s="716"/>
      <c r="D1" s="716"/>
      <c r="E1" s="716"/>
      <c r="F1" s="716"/>
      <c r="G1" s="716"/>
    </row>
    <row r="2" spans="1:7" ht="17.100000000000001" customHeight="1">
      <c r="A2" s="713"/>
      <c r="B2" s="1589" t="s">
        <v>894</v>
      </c>
      <c r="C2" s="1566" t="s">
        <v>280</v>
      </c>
      <c r="D2" s="1566"/>
      <c r="E2" s="1566"/>
      <c r="F2" s="1566"/>
      <c r="G2" s="1566"/>
    </row>
    <row r="3" spans="1:7" ht="17.100000000000001" customHeight="1">
      <c r="A3" s="706" t="s">
        <v>36</v>
      </c>
      <c r="B3" s="1590"/>
      <c r="C3" s="29" t="s">
        <v>281</v>
      </c>
      <c r="D3" s="29" t="s">
        <v>40</v>
      </c>
      <c r="E3" s="29" t="s">
        <v>39</v>
      </c>
      <c r="F3" s="29" t="s">
        <v>285</v>
      </c>
      <c r="G3" s="29"/>
    </row>
    <row r="4" spans="1:7" ht="17.100000000000001" customHeight="1" thickBot="1">
      <c r="A4" s="528"/>
      <c r="B4" s="1591"/>
      <c r="C4" s="36" t="s">
        <v>282</v>
      </c>
      <c r="D4" s="36" t="s">
        <v>892</v>
      </c>
      <c r="E4" s="36" t="s">
        <v>890</v>
      </c>
      <c r="F4" s="36" t="s">
        <v>272</v>
      </c>
      <c r="G4" s="36" t="s">
        <v>891</v>
      </c>
    </row>
    <row r="5" spans="1:7" ht="17.100000000000001" customHeight="1">
      <c r="A5" s="706">
        <v>1981</v>
      </c>
      <c r="B5" s="1293">
        <v>5782</v>
      </c>
      <c r="C5" s="1294">
        <v>3404.9</v>
      </c>
      <c r="D5" s="1294">
        <v>51.1</v>
      </c>
      <c r="E5" s="1294">
        <v>917.5</v>
      </c>
      <c r="F5" s="1294">
        <v>13</v>
      </c>
      <c r="G5" s="1294">
        <v>1395.5</v>
      </c>
    </row>
    <row r="6" spans="1:7" ht="17.100000000000001" customHeight="1">
      <c r="A6" s="706">
        <v>1982</v>
      </c>
      <c r="B6" s="1293">
        <v>9782</v>
      </c>
      <c r="C6" s="1294">
        <v>5463.7</v>
      </c>
      <c r="D6" s="1294">
        <v>171.7</v>
      </c>
      <c r="E6" s="1294">
        <v>2189.8000000000002</v>
      </c>
      <c r="F6" s="1294">
        <v>1</v>
      </c>
      <c r="G6" s="1294">
        <v>1955.8</v>
      </c>
    </row>
    <row r="7" spans="1:7" ht="17.100000000000001" customHeight="1">
      <c r="A7" s="706">
        <v>1983</v>
      </c>
      <c r="B7" s="1293">
        <v>13476</v>
      </c>
      <c r="C7" s="1294">
        <v>6018.1</v>
      </c>
      <c r="D7" s="1294">
        <v>374.5</v>
      </c>
      <c r="E7" s="1294">
        <v>4361.7</v>
      </c>
      <c r="F7" s="1294">
        <v>7.1</v>
      </c>
      <c r="G7" s="1294">
        <v>2714.6</v>
      </c>
    </row>
    <row r="8" spans="1:7" ht="17.100000000000001" customHeight="1">
      <c r="A8" s="706">
        <v>1984</v>
      </c>
      <c r="B8" s="1293">
        <v>15475.400000000001</v>
      </c>
      <c r="C8" s="1294">
        <v>4860</v>
      </c>
      <c r="D8" s="1294">
        <v>876.5</v>
      </c>
      <c r="E8" s="1294">
        <v>7296.6</v>
      </c>
      <c r="F8" s="1294">
        <v>1</v>
      </c>
      <c r="G8" s="1294">
        <v>2441.3000000000002</v>
      </c>
    </row>
    <row r="9" spans="1:7" ht="17.100000000000001" customHeight="1">
      <c r="A9" s="706">
        <v>1985</v>
      </c>
      <c r="B9" s="1293">
        <v>16976</v>
      </c>
      <c r="C9" s="1294">
        <v>6184.1</v>
      </c>
      <c r="D9" s="1294">
        <v>1027.0999999999999</v>
      </c>
      <c r="E9" s="1294">
        <v>7990.9</v>
      </c>
      <c r="F9" s="1294">
        <v>8</v>
      </c>
      <c r="G9" s="1294">
        <v>1765.9</v>
      </c>
    </row>
    <row r="10" spans="1:7" ht="17.100000000000001" customHeight="1">
      <c r="A10" s="706">
        <v>1986</v>
      </c>
      <c r="B10" s="1293">
        <v>16976</v>
      </c>
      <c r="C10" s="1294">
        <v>11585</v>
      </c>
      <c r="D10" s="1294">
        <v>98</v>
      </c>
      <c r="E10" s="1294">
        <v>3062</v>
      </c>
      <c r="F10" s="1294">
        <v>1</v>
      </c>
      <c r="G10" s="1294">
        <v>2230</v>
      </c>
    </row>
    <row r="11" spans="1:7" ht="17.100000000000001" customHeight="1">
      <c r="A11" s="706">
        <v>1987</v>
      </c>
      <c r="B11" s="1293">
        <v>25226</v>
      </c>
      <c r="C11" s="1294">
        <v>14215.3</v>
      </c>
      <c r="D11" s="1294">
        <v>260.60000000000002</v>
      </c>
      <c r="E11" s="1294">
        <v>5250.5</v>
      </c>
      <c r="F11" s="1294">
        <v>10.1</v>
      </c>
      <c r="G11" s="1294">
        <v>5489.5</v>
      </c>
    </row>
    <row r="12" spans="1:7" ht="17.100000000000001" customHeight="1">
      <c r="A12" s="706">
        <v>1988</v>
      </c>
      <c r="B12" s="1293">
        <v>35475.999999999993</v>
      </c>
      <c r="C12" s="1294">
        <v>22560.3</v>
      </c>
      <c r="D12" s="1294">
        <v>159.1</v>
      </c>
      <c r="E12" s="1294">
        <v>5273.9</v>
      </c>
      <c r="F12" s="1294">
        <v>1</v>
      </c>
      <c r="G12" s="1294">
        <v>7481.7</v>
      </c>
    </row>
    <row r="13" spans="1:7" ht="17.100000000000001" customHeight="1">
      <c r="A13" s="706">
        <v>1989</v>
      </c>
      <c r="B13" s="1293">
        <v>24126</v>
      </c>
      <c r="C13" s="1294">
        <v>11164</v>
      </c>
      <c r="D13" s="1294">
        <v>84.6</v>
      </c>
      <c r="E13" s="1294">
        <v>2535.1999999999998</v>
      </c>
      <c r="F13" s="1294">
        <v>6.7</v>
      </c>
      <c r="G13" s="1294">
        <v>10335.5</v>
      </c>
    </row>
    <row r="14" spans="1:7" ht="17.100000000000001" customHeight="1">
      <c r="A14" s="706">
        <v>1990</v>
      </c>
      <c r="B14" s="1293">
        <v>25476</v>
      </c>
      <c r="C14" s="1294">
        <v>3403.9</v>
      </c>
      <c r="D14" s="1294">
        <v>346.1</v>
      </c>
      <c r="E14" s="1294">
        <v>7665.8</v>
      </c>
      <c r="F14" s="1294">
        <v>23.3</v>
      </c>
      <c r="G14" s="1294">
        <v>14036.9</v>
      </c>
    </row>
    <row r="15" spans="1:7" ht="17.100000000000001" customHeight="1">
      <c r="A15" s="706">
        <v>1991</v>
      </c>
      <c r="B15" s="1293">
        <v>56728.3</v>
      </c>
      <c r="C15" s="1294">
        <v>34756</v>
      </c>
      <c r="D15" s="1294">
        <v>673</v>
      </c>
      <c r="E15" s="1294">
        <v>6254.2</v>
      </c>
      <c r="F15" s="1294">
        <v>106.8</v>
      </c>
      <c r="G15" s="1294">
        <v>14938.3</v>
      </c>
    </row>
    <row r="16" spans="1:7" ht="17.100000000000001" customHeight="1">
      <c r="A16" s="706">
        <v>1992</v>
      </c>
      <c r="B16" s="1293">
        <v>103317.5</v>
      </c>
      <c r="C16" s="1294">
        <v>81143</v>
      </c>
      <c r="D16" s="1294">
        <v>1004.8</v>
      </c>
      <c r="E16" s="1294">
        <v>5181</v>
      </c>
      <c r="F16" s="1294">
        <v>78.7</v>
      </c>
      <c r="G16" s="1294">
        <v>15910</v>
      </c>
    </row>
    <row r="17" spans="1:7" ht="17.100000000000001" customHeight="1">
      <c r="A17" s="706">
        <v>1993</v>
      </c>
      <c r="B17" s="1293">
        <v>103326.5</v>
      </c>
      <c r="C17" s="1294">
        <v>47386.5</v>
      </c>
      <c r="D17" s="1294">
        <v>9393.7999999999993</v>
      </c>
      <c r="E17" s="1294">
        <v>28851.7</v>
      </c>
      <c r="F17" s="1294">
        <v>11.9</v>
      </c>
      <c r="G17" s="1294">
        <v>17682.599999999999</v>
      </c>
    </row>
    <row r="18" spans="1:7" ht="17.100000000000001" customHeight="1">
      <c r="A18" s="706">
        <v>1994</v>
      </c>
      <c r="B18" s="1293">
        <v>103326.5</v>
      </c>
      <c r="C18" s="1294">
        <v>30184.2</v>
      </c>
      <c r="D18" s="1294">
        <v>28286.799999999999</v>
      </c>
      <c r="E18" s="1294">
        <v>8637.4</v>
      </c>
      <c r="F18" s="1294">
        <v>2.1</v>
      </c>
      <c r="G18" s="1294">
        <v>36216</v>
      </c>
    </row>
    <row r="19" spans="1:7" ht="17.100000000000001" customHeight="1">
      <c r="A19" s="706">
        <v>1995</v>
      </c>
      <c r="B19" s="1293">
        <v>103326.5</v>
      </c>
      <c r="C19" s="1294">
        <v>41984.1</v>
      </c>
      <c r="D19" s="1294">
        <v>2105.3000000000002</v>
      </c>
      <c r="E19" s="1294">
        <v>17712.099999999999</v>
      </c>
      <c r="F19" s="1294">
        <v>2.1</v>
      </c>
      <c r="G19" s="1294">
        <v>41522.9</v>
      </c>
    </row>
    <row r="20" spans="1:7" ht="17.100000000000001" customHeight="1">
      <c r="A20" s="706">
        <v>1996</v>
      </c>
      <c r="B20" s="1293">
        <v>103326.5</v>
      </c>
      <c r="C20" s="1294">
        <v>9490.9</v>
      </c>
      <c r="D20" s="1294">
        <v>8947.7000000000007</v>
      </c>
      <c r="E20" s="1294">
        <v>46770.8</v>
      </c>
      <c r="F20" s="1295">
        <v>2.1</v>
      </c>
      <c r="G20" s="1294">
        <v>38115</v>
      </c>
    </row>
    <row r="21" spans="1:7" ht="17.100000000000001" customHeight="1">
      <c r="A21" s="706">
        <v>1997</v>
      </c>
      <c r="B21" s="1293">
        <v>221800.5</v>
      </c>
      <c r="C21" s="1294">
        <v>141676.6</v>
      </c>
      <c r="D21" s="1294">
        <v>6384.3</v>
      </c>
      <c r="E21" s="1294">
        <v>38051.9</v>
      </c>
      <c r="F21" s="1295">
        <v>2.1</v>
      </c>
      <c r="G21" s="1294">
        <v>35685.599999999999</v>
      </c>
    </row>
    <row r="22" spans="1:7" ht="17.100000000000001" customHeight="1">
      <c r="A22" s="706">
        <v>1998</v>
      </c>
      <c r="B22" s="1293">
        <v>221801.5</v>
      </c>
      <c r="C22" s="1294">
        <v>132513.4</v>
      </c>
      <c r="D22" s="1294">
        <v>8165.3</v>
      </c>
      <c r="E22" s="1294">
        <v>40787.699999999997</v>
      </c>
      <c r="F22" s="1294" t="s">
        <v>50</v>
      </c>
      <c r="G22" s="1294">
        <v>40335.1</v>
      </c>
    </row>
    <row r="23" spans="1:7" ht="17.100000000000001" customHeight="1">
      <c r="A23" s="706">
        <v>1999</v>
      </c>
      <c r="B23" s="1296">
        <v>361758.4</v>
      </c>
      <c r="C23" s="1295">
        <v>79860.5</v>
      </c>
      <c r="D23" s="1295">
        <v>12723.3</v>
      </c>
      <c r="E23" s="1295">
        <v>186142.7</v>
      </c>
      <c r="F23" s="1294" t="s">
        <v>50</v>
      </c>
      <c r="G23" s="1294">
        <v>83031.899999999994</v>
      </c>
    </row>
    <row r="24" spans="1:7" ht="17.100000000000001" customHeight="1">
      <c r="A24" s="706">
        <v>2000</v>
      </c>
      <c r="B24" s="1293">
        <v>465535.8</v>
      </c>
      <c r="C24" s="1295">
        <v>87355.5</v>
      </c>
      <c r="D24" s="1295">
        <v>12439.3</v>
      </c>
      <c r="E24" s="1295">
        <v>275773.59999999998</v>
      </c>
      <c r="F24" s="1294" t="s">
        <v>50</v>
      </c>
      <c r="G24" s="1295">
        <v>89967.4</v>
      </c>
    </row>
    <row r="25" spans="1:7" ht="17.100000000000001" customHeight="1">
      <c r="A25" s="706">
        <v>2001</v>
      </c>
      <c r="B25" s="1293">
        <v>584535.80000000005</v>
      </c>
      <c r="C25" s="1294">
        <v>325328.5</v>
      </c>
      <c r="D25" s="1294" t="s">
        <v>50</v>
      </c>
      <c r="E25" s="1294">
        <v>199261.5</v>
      </c>
      <c r="F25" s="1294" t="s">
        <v>50</v>
      </c>
      <c r="G25" s="1294">
        <v>59945.8</v>
      </c>
    </row>
    <row r="26" spans="1:7" ht="17.100000000000001" customHeight="1">
      <c r="A26" s="706">
        <v>2002</v>
      </c>
      <c r="B26" s="1293">
        <v>584535.80000000005</v>
      </c>
      <c r="C26" s="1294">
        <v>134960.70000000001</v>
      </c>
      <c r="D26" s="1294" t="s">
        <v>50</v>
      </c>
      <c r="E26" s="1294">
        <v>396287.2</v>
      </c>
      <c r="F26" s="1294" t="s">
        <v>50</v>
      </c>
      <c r="G26" s="1294">
        <v>53287.9</v>
      </c>
    </row>
    <row r="27" spans="1:7" ht="17.100000000000001" customHeight="1">
      <c r="A27" s="706">
        <v>2003</v>
      </c>
      <c r="B27" s="1293">
        <v>825054.5</v>
      </c>
      <c r="C27" s="1295">
        <v>255664.6</v>
      </c>
      <c r="D27" s="1294" t="s">
        <v>50</v>
      </c>
      <c r="E27" s="1295">
        <v>430836.9</v>
      </c>
      <c r="F27" s="1294" t="s">
        <v>50</v>
      </c>
      <c r="G27" s="1295">
        <v>138553</v>
      </c>
    </row>
    <row r="28" spans="1:7" ht="17.100000000000001" customHeight="1">
      <c r="A28" s="706">
        <v>2004</v>
      </c>
      <c r="B28" s="1297">
        <v>871577</v>
      </c>
      <c r="C28" s="1298">
        <v>60807.4</v>
      </c>
      <c r="D28" s="1294" t="s">
        <v>50</v>
      </c>
      <c r="E28" s="1298">
        <v>595810.30000000005</v>
      </c>
      <c r="F28" s="1294" t="s">
        <v>50</v>
      </c>
      <c r="G28" s="1298">
        <v>214959.3</v>
      </c>
    </row>
    <row r="29" spans="1:7" ht="17.100000000000001" customHeight="1">
      <c r="A29" s="706">
        <v>2005</v>
      </c>
      <c r="B29" s="1297">
        <v>854828</v>
      </c>
      <c r="C29" s="1298">
        <v>82679</v>
      </c>
      <c r="D29" s="1294" t="s">
        <v>50</v>
      </c>
      <c r="E29" s="1298">
        <v>585031</v>
      </c>
      <c r="F29" s="1294" t="s">
        <v>50</v>
      </c>
      <c r="G29" s="1298">
        <v>187118</v>
      </c>
    </row>
    <row r="30" spans="1:7" ht="17.100000000000001" customHeight="1">
      <c r="A30" s="706">
        <v>2006</v>
      </c>
      <c r="B30" s="1297">
        <v>701399.8</v>
      </c>
      <c r="C30" s="1298">
        <v>24514.93</v>
      </c>
      <c r="D30" s="1298">
        <v>21612.5</v>
      </c>
      <c r="E30" s="1298">
        <v>498963</v>
      </c>
      <c r="F30" s="1298">
        <v>155474</v>
      </c>
      <c r="G30" s="1298">
        <v>835.37</v>
      </c>
    </row>
    <row r="31" spans="1:7" ht="17.100000000000001" customHeight="1">
      <c r="A31" s="706">
        <v>2007</v>
      </c>
      <c r="B31" s="1297">
        <v>574929.42999999993</v>
      </c>
      <c r="C31" s="1298">
        <v>5940.84</v>
      </c>
      <c r="D31" s="1298">
        <v>25655.52</v>
      </c>
      <c r="E31" s="1298">
        <v>525767.96</v>
      </c>
      <c r="F31" s="1298">
        <v>17565.11</v>
      </c>
      <c r="G31" s="1298">
        <v>0</v>
      </c>
    </row>
    <row r="32" spans="1:7" ht="17.100000000000001" customHeight="1">
      <c r="A32" s="706">
        <v>2008</v>
      </c>
      <c r="B32" s="1297">
        <v>471929.5</v>
      </c>
      <c r="C32" s="1335">
        <v>410.2</v>
      </c>
      <c r="D32" s="1298">
        <v>26529.8</v>
      </c>
      <c r="E32" s="1298">
        <v>325883.40000000002</v>
      </c>
      <c r="F32" s="1298">
        <v>119106.1</v>
      </c>
      <c r="G32" s="1298">
        <v>0</v>
      </c>
    </row>
    <row r="33" spans="1:7" ht="17.100000000000001" customHeight="1">
      <c r="A33" s="706">
        <v>2009</v>
      </c>
      <c r="B33" s="1297">
        <v>797482.48</v>
      </c>
      <c r="C33" s="1298">
        <v>1900.3</v>
      </c>
      <c r="D33" s="1298">
        <v>59339.48</v>
      </c>
      <c r="E33" s="1298">
        <v>585445.19999999995</v>
      </c>
      <c r="F33" s="1298">
        <v>150797.5</v>
      </c>
      <c r="G33" s="1298">
        <v>0</v>
      </c>
    </row>
    <row r="34" spans="1:7" ht="17.100000000000001" customHeight="1">
      <c r="A34" s="706">
        <v>2010</v>
      </c>
      <c r="B34" s="1297">
        <v>1277100.0000000002</v>
      </c>
      <c r="C34" s="1298">
        <v>24480</v>
      </c>
      <c r="D34" s="1298">
        <v>327300</v>
      </c>
      <c r="E34" s="1298">
        <v>925320</v>
      </c>
      <c r="F34" s="1298">
        <v>0</v>
      </c>
      <c r="G34" s="1298">
        <v>0</v>
      </c>
    </row>
    <row r="35" spans="1:7" ht="17.100000000000001" customHeight="1">
      <c r="A35" s="706">
        <v>2011</v>
      </c>
      <c r="B35" s="1297"/>
      <c r="C35" s="1298"/>
      <c r="D35" s="1298"/>
      <c r="E35" s="1298"/>
      <c r="F35" s="1298"/>
      <c r="G35" s="1298"/>
    </row>
    <row r="36" spans="1:7" ht="17.100000000000001" customHeight="1">
      <c r="A36" s="706" t="s">
        <v>51</v>
      </c>
      <c r="B36" s="1297">
        <v>1439590</v>
      </c>
      <c r="C36" s="1298">
        <v>30660</v>
      </c>
      <c r="D36" s="1298">
        <v>173510</v>
      </c>
      <c r="E36" s="1298">
        <v>1235420</v>
      </c>
      <c r="F36" s="1298">
        <v>0</v>
      </c>
      <c r="G36" s="1298">
        <v>0</v>
      </c>
    </row>
    <row r="37" spans="1:7" ht="17.100000000000001" customHeight="1">
      <c r="A37" s="706" t="s">
        <v>52</v>
      </c>
      <c r="B37" s="1297">
        <v>1561420</v>
      </c>
      <c r="C37" s="1298">
        <v>19420</v>
      </c>
      <c r="D37" s="1298">
        <v>83750</v>
      </c>
      <c r="E37" s="1298">
        <v>1458250</v>
      </c>
      <c r="F37" s="1298">
        <v>0</v>
      </c>
      <c r="G37" s="1298">
        <v>0</v>
      </c>
    </row>
    <row r="38" spans="1:7" ht="17.100000000000001" customHeight="1">
      <c r="A38" s="706" t="s">
        <v>53</v>
      </c>
      <c r="B38" s="1297">
        <v>1607830</v>
      </c>
      <c r="C38" s="1298">
        <v>3420</v>
      </c>
      <c r="D38" s="1298">
        <v>368990</v>
      </c>
      <c r="E38" s="1298">
        <v>1235420</v>
      </c>
      <c r="F38" s="1298">
        <v>0</v>
      </c>
      <c r="G38" s="1298">
        <v>0</v>
      </c>
    </row>
    <row r="39" spans="1:7" ht="17.100000000000001" customHeight="1">
      <c r="A39" s="706" t="s">
        <v>54</v>
      </c>
      <c r="B39" s="1297">
        <v>1727910</v>
      </c>
      <c r="C39" s="1298">
        <v>69300</v>
      </c>
      <c r="D39" s="1298">
        <v>200360</v>
      </c>
      <c r="E39" s="1298">
        <v>1458250</v>
      </c>
      <c r="F39" s="1298">
        <v>0</v>
      </c>
      <c r="G39" s="1298">
        <v>0</v>
      </c>
    </row>
    <row r="40" spans="1:7" ht="17.100000000000001" customHeight="1">
      <c r="A40" s="706">
        <v>2012</v>
      </c>
      <c r="B40" s="1297"/>
      <c r="C40" s="1298"/>
      <c r="D40" s="1298"/>
      <c r="E40" s="1298"/>
      <c r="F40" s="1298"/>
      <c r="G40" s="1298"/>
    </row>
    <row r="41" spans="1:7" ht="17.100000000000001" customHeight="1">
      <c r="A41" s="706" t="s">
        <v>51</v>
      </c>
      <c r="B41" s="1297">
        <v>1947185.1</v>
      </c>
      <c r="C41" s="1298">
        <v>163893.84</v>
      </c>
      <c r="D41" s="1298">
        <v>36462.19</v>
      </c>
      <c r="E41" s="1298">
        <v>1643020.23</v>
      </c>
      <c r="F41" s="1298">
        <v>103808.84</v>
      </c>
      <c r="G41" s="1298">
        <v>0</v>
      </c>
    </row>
    <row r="42" spans="1:7" ht="17.100000000000001" customHeight="1">
      <c r="A42" s="706" t="s">
        <v>52</v>
      </c>
      <c r="B42" s="1297">
        <v>2084590.38</v>
      </c>
      <c r="C42" s="1298">
        <v>111734.64</v>
      </c>
      <c r="D42" s="1298">
        <v>47703.39</v>
      </c>
      <c r="E42" s="1298">
        <v>1340870.8</v>
      </c>
      <c r="F42" s="1298">
        <v>584281.55000000005</v>
      </c>
      <c r="G42" s="1298">
        <v>0</v>
      </c>
    </row>
    <row r="43" spans="1:7" ht="17.100000000000001" customHeight="1">
      <c r="A43" s="706" t="s">
        <v>53</v>
      </c>
      <c r="B43" s="1297">
        <v>2132926.9500000002</v>
      </c>
      <c r="C43" s="1298">
        <v>62323.98</v>
      </c>
      <c r="D43" s="1298">
        <v>30148.7</v>
      </c>
      <c r="E43" s="1298">
        <v>1618204.84</v>
      </c>
      <c r="F43" s="1298">
        <v>422249.43</v>
      </c>
      <c r="G43" s="1298">
        <v>0</v>
      </c>
    </row>
    <row r="44" spans="1:7" ht="17.100000000000001" customHeight="1" thickBot="1">
      <c r="A44" s="707" t="s">
        <v>54</v>
      </c>
      <c r="B44" s="1299">
        <v>2122926.96</v>
      </c>
      <c r="C44" s="1300">
        <v>62323.58</v>
      </c>
      <c r="D44" s="1300">
        <v>31708.85</v>
      </c>
      <c r="E44" s="1300">
        <v>1419579.05</v>
      </c>
      <c r="F44" s="1300">
        <v>609315.47</v>
      </c>
      <c r="G44" s="1300">
        <v>0</v>
      </c>
    </row>
    <row r="45" spans="1:7" s="353" customFormat="1" ht="17.100000000000001" customHeight="1">
      <c r="A45" s="527" t="s">
        <v>55</v>
      </c>
      <c r="C45" s="549"/>
      <c r="D45" s="549"/>
      <c r="E45" s="549"/>
      <c r="F45" s="549"/>
    </row>
    <row r="46" spans="1:7" s="353" customFormat="1" ht="17.100000000000001" customHeight="1">
      <c r="A46" s="527" t="s">
        <v>893</v>
      </c>
      <c r="C46" s="549"/>
      <c r="D46" s="549"/>
      <c r="E46" s="549"/>
      <c r="F46" s="549"/>
      <c r="G46" s="549"/>
    </row>
    <row r="47" spans="1:7" s="353" customFormat="1" ht="17.100000000000001" customHeight="1">
      <c r="A47" s="527" t="s">
        <v>895</v>
      </c>
      <c r="C47" s="549"/>
      <c r="D47" s="549"/>
      <c r="E47" s="549"/>
      <c r="F47" s="549"/>
      <c r="G47" s="549"/>
    </row>
    <row r="48" spans="1:7" s="353" customFormat="1" ht="17.100000000000001" customHeight="1">
      <c r="A48" s="527" t="s">
        <v>896</v>
      </c>
      <c r="C48" s="549"/>
      <c r="D48" s="549"/>
      <c r="E48" s="549"/>
      <c r="F48" s="549"/>
      <c r="G48" s="549"/>
    </row>
    <row r="49" spans="1:7" s="353" customFormat="1" ht="17.100000000000001" customHeight="1">
      <c r="A49" s="549" t="s">
        <v>1075</v>
      </c>
      <c r="C49" s="549"/>
      <c r="D49" s="549"/>
      <c r="E49" s="549"/>
      <c r="F49" s="549"/>
    </row>
    <row r="50" spans="1:7">
      <c r="C50" s="95"/>
      <c r="D50" s="95"/>
      <c r="E50" s="95"/>
      <c r="F50" s="98"/>
      <c r="G50" s="33"/>
    </row>
  </sheetData>
  <mergeCells count="2">
    <mergeCell ref="B2:B4"/>
    <mergeCell ref="C2:G2"/>
  </mergeCells>
  <pageMargins left="0.68" right="0.4" top="0.84" bottom="0.75" header="0.64" footer="0"/>
  <pageSetup paperSize="9" scale="6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G26"/>
  <sheetViews>
    <sheetView view="pageBreakPreview" topLeftCell="A5" zoomScaleNormal="100" zoomScaleSheetLayoutView="100" workbookViewId="0">
      <selection activeCell="J16" sqref="J16"/>
    </sheetView>
  </sheetViews>
  <sheetFormatPr defaultRowHeight="15"/>
  <cols>
    <col min="1" max="1" width="12" customWidth="1"/>
    <col min="2" max="2" width="15.7109375" customWidth="1"/>
    <col min="3" max="7" width="14.7109375" customWidth="1"/>
  </cols>
  <sheetData>
    <row r="1" spans="1:7" ht="18" customHeight="1" thickBot="1">
      <c r="A1" s="1588" t="s">
        <v>296</v>
      </c>
      <c r="B1" s="1588"/>
      <c r="C1" s="1588"/>
      <c r="D1" s="1588"/>
      <c r="E1" s="1588"/>
      <c r="F1" s="1588"/>
      <c r="G1" s="1588"/>
    </row>
    <row r="2" spans="1:7" s="78" customFormat="1" ht="18" customHeight="1">
      <c r="A2" s="720"/>
      <c r="B2" s="1593" t="s">
        <v>900</v>
      </c>
      <c r="C2" s="1592" t="s">
        <v>283</v>
      </c>
      <c r="D2" s="1592"/>
      <c r="E2" s="1592"/>
      <c r="F2" s="1592"/>
      <c r="G2" s="1592"/>
    </row>
    <row r="3" spans="1:7" s="78" customFormat="1" ht="18" customHeight="1">
      <c r="A3" s="717" t="s">
        <v>36</v>
      </c>
      <c r="B3" s="1594"/>
      <c r="C3" s="77" t="s">
        <v>38</v>
      </c>
      <c r="D3" s="77" t="s">
        <v>39</v>
      </c>
      <c r="E3" s="77" t="s">
        <v>40</v>
      </c>
      <c r="F3" s="77" t="s">
        <v>284</v>
      </c>
      <c r="G3" s="77" t="s">
        <v>899</v>
      </c>
    </row>
    <row r="4" spans="1:7" s="78" customFormat="1" ht="18" customHeight="1" thickBot="1">
      <c r="A4" s="718"/>
      <c r="B4" s="1595"/>
      <c r="C4" s="81" t="s">
        <v>45</v>
      </c>
      <c r="D4" s="81" t="s">
        <v>46</v>
      </c>
      <c r="E4" s="81" t="s">
        <v>46</v>
      </c>
      <c r="F4" s="81" t="s">
        <v>901</v>
      </c>
      <c r="G4" s="81"/>
    </row>
    <row r="5" spans="1:7" ht="18" customHeight="1">
      <c r="A5" s="717">
        <v>1981</v>
      </c>
      <c r="B5" s="721">
        <v>2301.6</v>
      </c>
      <c r="C5" s="75">
        <v>1112.5999999999999</v>
      </c>
      <c r="D5" s="75">
        <v>850.4</v>
      </c>
      <c r="E5" s="75">
        <v>18.3</v>
      </c>
      <c r="F5" s="723" t="s">
        <v>50</v>
      </c>
      <c r="G5" s="75">
        <v>320.3</v>
      </c>
    </row>
    <row r="6" spans="1:7" ht="18" customHeight="1">
      <c r="A6" s="717">
        <v>1982</v>
      </c>
      <c r="B6" s="721">
        <v>1665.6</v>
      </c>
      <c r="C6" s="75">
        <v>900.3</v>
      </c>
      <c r="D6" s="75">
        <v>625.79999999999995</v>
      </c>
      <c r="E6" s="75">
        <v>2.9</v>
      </c>
      <c r="F6" s="723" t="s">
        <v>50</v>
      </c>
      <c r="G6" s="75">
        <v>136.6</v>
      </c>
    </row>
    <row r="7" spans="1:7" ht="18" customHeight="1">
      <c r="A7" s="717">
        <v>1983</v>
      </c>
      <c r="B7" s="721">
        <v>4914.3999999999996</v>
      </c>
      <c r="C7" s="75">
        <v>3560.7</v>
      </c>
      <c r="D7" s="75">
        <v>798.7</v>
      </c>
      <c r="E7" s="75">
        <v>11</v>
      </c>
      <c r="F7" s="723" t="s">
        <v>50</v>
      </c>
      <c r="G7" s="75">
        <v>544</v>
      </c>
    </row>
    <row r="8" spans="1:7" ht="18" customHeight="1">
      <c r="A8" s="717">
        <v>1984</v>
      </c>
      <c r="B8" s="721">
        <v>6413.0999999999995</v>
      </c>
      <c r="C8" s="75">
        <v>4304.2</v>
      </c>
      <c r="D8" s="75">
        <v>1429.5</v>
      </c>
      <c r="E8" s="75">
        <v>17.5</v>
      </c>
      <c r="F8" s="723" t="s">
        <v>50</v>
      </c>
      <c r="G8" s="75">
        <v>661.9</v>
      </c>
    </row>
    <row r="9" spans="1:7" ht="18" customHeight="1">
      <c r="A9" s="717">
        <v>1985</v>
      </c>
      <c r="B9" s="721">
        <v>8354.0999999999985</v>
      </c>
      <c r="C9" s="75">
        <v>3724.4</v>
      </c>
      <c r="D9" s="75">
        <v>2264</v>
      </c>
      <c r="E9" s="75">
        <v>105</v>
      </c>
      <c r="F9" s="723" t="s">
        <v>50</v>
      </c>
      <c r="G9" s="75">
        <v>2260.6999999999998</v>
      </c>
    </row>
    <row r="10" spans="1:7" ht="18" customHeight="1">
      <c r="A10" s="717">
        <v>1986</v>
      </c>
      <c r="B10" s="721">
        <v>6654.7</v>
      </c>
      <c r="C10" s="75">
        <v>4518.3</v>
      </c>
      <c r="D10" s="75">
        <v>1360.8</v>
      </c>
      <c r="E10" s="75">
        <v>50.2</v>
      </c>
      <c r="F10" s="723" t="s">
        <v>50</v>
      </c>
      <c r="G10" s="75">
        <v>725.4</v>
      </c>
    </row>
    <row r="11" spans="1:7" ht="18" customHeight="1">
      <c r="A11" s="717">
        <v>1987</v>
      </c>
      <c r="B11" s="721">
        <v>6654.0999999999995</v>
      </c>
      <c r="C11" s="75">
        <v>3431.6</v>
      </c>
      <c r="D11" s="75">
        <v>2322.1999999999998</v>
      </c>
      <c r="E11" s="75">
        <v>24.8</v>
      </c>
      <c r="F11" s="723" t="s">
        <v>50</v>
      </c>
      <c r="G11" s="75">
        <v>875.5</v>
      </c>
    </row>
    <row r="12" spans="1:7" ht="18" customHeight="1">
      <c r="A12" s="717">
        <v>1988</v>
      </c>
      <c r="B12" s="721">
        <v>6794.6</v>
      </c>
      <c r="C12" s="75">
        <v>3670.4</v>
      </c>
      <c r="D12" s="75">
        <v>2035.7</v>
      </c>
      <c r="E12" s="75">
        <v>8.8000000000000007</v>
      </c>
      <c r="F12" s="723" t="s">
        <v>50</v>
      </c>
      <c r="G12" s="75">
        <v>1079.7</v>
      </c>
    </row>
    <row r="13" spans="1:7" ht="18" customHeight="1">
      <c r="A13" s="717">
        <v>1989</v>
      </c>
      <c r="B13" s="721">
        <v>6944.5999999999995</v>
      </c>
      <c r="C13" s="75">
        <v>4483.5</v>
      </c>
      <c r="D13" s="75">
        <v>1095.9000000000001</v>
      </c>
      <c r="E13" s="1291" t="s">
        <v>50</v>
      </c>
      <c r="F13" s="723" t="s">
        <v>50</v>
      </c>
      <c r="G13" s="75">
        <v>1365.2</v>
      </c>
    </row>
    <row r="14" spans="1:7" ht="18" customHeight="1">
      <c r="A14" s="717" t="s">
        <v>897</v>
      </c>
      <c r="B14" s="721">
        <v>34214.6</v>
      </c>
      <c r="C14" s="75">
        <v>31847.1</v>
      </c>
      <c r="D14" s="75">
        <v>1036.5</v>
      </c>
      <c r="E14" s="1291">
        <v>5</v>
      </c>
      <c r="F14" s="723" t="s">
        <v>50</v>
      </c>
      <c r="G14" s="75">
        <v>1326</v>
      </c>
    </row>
    <row r="15" spans="1:7" ht="18" customHeight="1">
      <c r="A15" s="717">
        <v>1991</v>
      </c>
      <c r="B15" s="721">
        <v>34214.600000000006</v>
      </c>
      <c r="C15" s="75">
        <v>32813.300000000003</v>
      </c>
      <c r="D15" s="141">
        <v>559.29999999999995</v>
      </c>
      <c r="E15" s="1291" t="s">
        <v>50</v>
      </c>
      <c r="F15" s="723" t="s">
        <v>50</v>
      </c>
      <c r="G15" s="75">
        <v>842</v>
      </c>
    </row>
    <row r="16" spans="1:7" ht="18" customHeight="1">
      <c r="A16" s="717">
        <v>1992</v>
      </c>
      <c r="B16" s="721">
        <v>34214.6</v>
      </c>
      <c r="C16" s="75">
        <v>22896.6</v>
      </c>
      <c r="D16" s="75">
        <v>324.60000000000002</v>
      </c>
      <c r="E16" s="1291" t="s">
        <v>50</v>
      </c>
      <c r="F16" s="723" t="s">
        <v>50</v>
      </c>
      <c r="G16" s="75">
        <v>10993.4</v>
      </c>
    </row>
    <row r="17" spans="1:7" ht="18" customHeight="1">
      <c r="A17" s="717">
        <v>1993</v>
      </c>
      <c r="B17" s="721">
        <v>36584.299999999996</v>
      </c>
      <c r="C17" s="75">
        <v>35307.699999999997</v>
      </c>
      <c r="D17" s="75">
        <v>673.7</v>
      </c>
      <c r="E17" s="1291">
        <v>51.3</v>
      </c>
      <c r="F17" s="723" t="s">
        <v>50</v>
      </c>
      <c r="G17" s="75">
        <v>551.6</v>
      </c>
    </row>
    <row r="18" spans="1:7" ht="18" customHeight="1">
      <c r="A18" s="717">
        <v>1994</v>
      </c>
      <c r="B18" s="721">
        <v>37342.699999999997</v>
      </c>
      <c r="C18" s="75">
        <v>22365.9</v>
      </c>
      <c r="D18" s="75">
        <v>614.29999999999995</v>
      </c>
      <c r="E18" s="1291" t="s">
        <v>902</v>
      </c>
      <c r="F18" s="723" t="s">
        <v>50</v>
      </c>
      <c r="G18" s="75">
        <v>14362.5</v>
      </c>
    </row>
    <row r="19" spans="1:7" ht="18" customHeight="1">
      <c r="A19" s="717">
        <v>1995</v>
      </c>
      <c r="B19" s="721">
        <v>35687.1</v>
      </c>
      <c r="C19" s="75">
        <v>30079</v>
      </c>
      <c r="D19" s="75">
        <v>280.8</v>
      </c>
      <c r="E19" s="1291" t="s">
        <v>902</v>
      </c>
      <c r="F19" s="723" t="s">
        <v>50</v>
      </c>
      <c r="G19" s="75">
        <v>5327.3</v>
      </c>
    </row>
    <row r="20" spans="1:7" ht="18" customHeight="1" thickBot="1">
      <c r="A20" s="719" t="s">
        <v>898</v>
      </c>
      <c r="B20" s="722">
        <v>37342.700000000004</v>
      </c>
      <c r="C20" s="142">
        <v>31142.9</v>
      </c>
      <c r="D20" s="142">
        <v>415.6</v>
      </c>
      <c r="E20" s="142">
        <v>9.4</v>
      </c>
      <c r="F20" s="724" t="s">
        <v>50</v>
      </c>
      <c r="G20" s="142">
        <v>5774.8</v>
      </c>
    </row>
    <row r="21" spans="1:7" s="514" customFormat="1" ht="15" customHeight="1">
      <c r="A21" s="548" t="s">
        <v>55</v>
      </c>
      <c r="B21" s="549"/>
      <c r="C21" s="549"/>
      <c r="D21" s="549"/>
      <c r="E21" s="549"/>
      <c r="F21" s="549"/>
      <c r="G21" s="549"/>
    </row>
    <row r="22" spans="1:7" s="514" customFormat="1" ht="15" customHeight="1">
      <c r="A22" s="548" t="s">
        <v>903</v>
      </c>
      <c r="B22" s="437"/>
      <c r="C22" s="517"/>
      <c r="D22" s="517"/>
      <c r="E22" s="517"/>
      <c r="F22" s="517"/>
      <c r="G22" s="517"/>
    </row>
    <row r="23" spans="1:7" s="514" customFormat="1" ht="15" customHeight="1">
      <c r="A23" s="548" t="s">
        <v>904</v>
      </c>
      <c r="B23" s="437"/>
      <c r="C23" s="517"/>
      <c r="D23" s="517"/>
      <c r="E23" s="517"/>
      <c r="F23" s="517"/>
      <c r="G23" s="517"/>
    </row>
    <row r="24" spans="1:7" s="514" customFormat="1" ht="15" customHeight="1">
      <c r="A24" s="548" t="s">
        <v>905</v>
      </c>
      <c r="B24" s="437"/>
      <c r="C24" s="517"/>
      <c r="D24" s="517"/>
      <c r="E24" s="517"/>
      <c r="F24" s="517"/>
      <c r="G24" s="517"/>
    </row>
    <row r="25" spans="1:7" s="514" customFormat="1" ht="15" customHeight="1">
      <c r="A25" s="548" t="s">
        <v>906</v>
      </c>
      <c r="B25" s="437"/>
      <c r="C25" s="517"/>
      <c r="D25" s="517"/>
      <c r="E25" s="517"/>
      <c r="F25" s="517"/>
      <c r="G25" s="517"/>
    </row>
    <row r="26" spans="1:7">
      <c r="A26" s="99"/>
      <c r="B26" s="52"/>
      <c r="C26" s="100"/>
      <c r="D26" s="100"/>
      <c r="E26" s="100"/>
      <c r="F26" s="100"/>
      <c r="G26" s="100"/>
    </row>
  </sheetData>
  <mergeCells count="3">
    <mergeCell ref="A1:G1"/>
    <mergeCell ref="C2:G2"/>
    <mergeCell ref="B2:B4"/>
  </mergeCells>
  <pageMargins left="0.7" right="0.7" top="0.75" bottom="0.75" header="0.61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49"/>
  <sheetViews>
    <sheetView view="pageBreakPreview" zoomScaleNormal="70" zoomScaleSheetLayoutView="100" workbookViewId="0">
      <pane xSplit="1" ySplit="4" topLeftCell="E5" activePane="bottomRight" state="frozen"/>
      <selection pane="topRight" activeCell="B1" sqref="B1"/>
      <selection pane="bottomLeft" activeCell="A10" sqref="A10"/>
      <selection pane="bottomRight" activeCell="I44" sqref="I44"/>
    </sheetView>
  </sheetViews>
  <sheetFormatPr defaultColWidth="8.85546875" defaultRowHeight="14.25"/>
  <cols>
    <col min="1" max="1" width="8.85546875" style="55"/>
    <col min="2" max="2" width="8.5703125" style="32" bestFit="1" customWidth="1"/>
    <col min="3" max="3" width="13.42578125" style="32" bestFit="1" customWidth="1"/>
    <col min="4" max="4" width="10.7109375" style="32" bestFit="1" customWidth="1"/>
    <col min="5" max="5" width="12.5703125" style="32" bestFit="1" customWidth="1"/>
    <col min="6" max="6" width="12.28515625" style="32" bestFit="1" customWidth="1"/>
    <col min="7" max="7" width="14.5703125" style="32" bestFit="1" customWidth="1"/>
    <col min="8" max="8" width="14.7109375" style="32" customWidth="1"/>
    <col min="9" max="10" width="14.7109375" style="32" bestFit="1" customWidth="1"/>
    <col min="11" max="11" width="11.5703125" style="32" bestFit="1" customWidth="1"/>
    <col min="12" max="12" width="8.5703125" style="32" bestFit="1" customWidth="1"/>
    <col min="13" max="13" width="13.7109375" style="32" bestFit="1" customWidth="1"/>
    <col min="14" max="14" width="10.28515625" style="32" bestFit="1" customWidth="1"/>
    <col min="15" max="15" width="11" style="32" bestFit="1" customWidth="1"/>
    <col min="16" max="16" width="9.5703125" style="32" bestFit="1" customWidth="1"/>
    <col min="17" max="16384" width="8.85546875" style="32"/>
  </cols>
  <sheetData>
    <row r="1" spans="1:16" s="82" customFormat="1" ht="17.25" thickBot="1">
      <c r="A1" s="725" t="s">
        <v>910</v>
      </c>
      <c r="B1" s="83"/>
      <c r="C1" s="83"/>
      <c r="D1" s="83"/>
      <c r="E1" s="83"/>
      <c r="F1" s="83"/>
      <c r="J1" s="83"/>
      <c r="K1" s="83"/>
      <c r="L1" s="83"/>
      <c r="M1" s="83"/>
      <c r="N1" s="83"/>
      <c r="O1" s="83"/>
      <c r="P1" s="83"/>
    </row>
    <row r="2" spans="1:16" ht="15.95" customHeight="1">
      <c r="A2" s="728" t="s">
        <v>36</v>
      </c>
      <c r="B2" s="729" t="s">
        <v>38</v>
      </c>
      <c r="C2" s="729" t="s">
        <v>39</v>
      </c>
      <c r="D2" s="729" t="s">
        <v>40</v>
      </c>
      <c r="E2" s="729"/>
      <c r="F2" s="729" t="s">
        <v>253</v>
      </c>
      <c r="G2" s="729" t="s">
        <v>254</v>
      </c>
      <c r="H2" s="729" t="s">
        <v>255</v>
      </c>
      <c r="I2" s="729" t="s">
        <v>256</v>
      </c>
      <c r="J2" s="729" t="s">
        <v>257</v>
      </c>
      <c r="K2" s="729" t="s">
        <v>258</v>
      </c>
      <c r="L2" s="729" t="s">
        <v>259</v>
      </c>
      <c r="M2" s="729"/>
      <c r="N2" s="729" t="s">
        <v>260</v>
      </c>
      <c r="O2" s="729" t="s">
        <v>261</v>
      </c>
      <c r="P2" s="1596" t="s">
        <v>44</v>
      </c>
    </row>
    <row r="3" spans="1:16" ht="15.95" customHeight="1">
      <c r="A3" s="137" t="s">
        <v>8</v>
      </c>
      <c r="B3" s="138" t="s">
        <v>911</v>
      </c>
      <c r="C3" s="138" t="s">
        <v>46</v>
      </c>
      <c r="D3" s="138" t="s">
        <v>907</v>
      </c>
      <c r="E3" s="138" t="s">
        <v>262</v>
      </c>
      <c r="F3" s="138" t="s">
        <v>263</v>
      </c>
      <c r="G3" s="138" t="s">
        <v>264</v>
      </c>
      <c r="H3" s="138" t="s">
        <v>265</v>
      </c>
      <c r="I3" s="138" t="s">
        <v>266</v>
      </c>
      <c r="J3" s="138" t="s">
        <v>47</v>
      </c>
      <c r="K3" s="138" t="s">
        <v>267</v>
      </c>
      <c r="L3" s="138" t="s">
        <v>268</v>
      </c>
      <c r="M3" s="138" t="s">
        <v>269</v>
      </c>
      <c r="N3" s="138" t="s">
        <v>270</v>
      </c>
      <c r="O3" s="138" t="s">
        <v>271</v>
      </c>
      <c r="P3" s="1597"/>
    </row>
    <row r="4" spans="1:16" ht="15.95" customHeight="1" thickBot="1">
      <c r="A4" s="139"/>
      <c r="B4" s="140"/>
      <c r="C4" s="140"/>
      <c r="D4" s="140" t="s">
        <v>8</v>
      </c>
      <c r="E4" s="140"/>
      <c r="F4" s="140" t="s">
        <v>8</v>
      </c>
      <c r="G4" s="140"/>
      <c r="H4" s="140" t="s">
        <v>272</v>
      </c>
      <c r="I4" s="140" t="s">
        <v>47</v>
      </c>
      <c r="J4" s="140" t="s">
        <v>273</v>
      </c>
      <c r="K4" s="140" t="s">
        <v>274</v>
      </c>
      <c r="L4" s="140" t="s">
        <v>275</v>
      </c>
      <c r="M4" s="140" t="s">
        <v>276</v>
      </c>
      <c r="N4" s="140" t="s">
        <v>277</v>
      </c>
      <c r="O4" s="140" t="s">
        <v>278</v>
      </c>
      <c r="P4" s="1598"/>
    </row>
    <row r="5" spans="1:16" ht="15.95" customHeight="1">
      <c r="A5" s="85">
        <v>1981</v>
      </c>
      <c r="B5" s="84">
        <v>1529.1</v>
      </c>
      <c r="C5" s="84">
        <v>361.9</v>
      </c>
      <c r="D5" s="84">
        <v>1.5</v>
      </c>
      <c r="E5" s="84">
        <v>4.8</v>
      </c>
      <c r="F5" s="84">
        <v>103</v>
      </c>
      <c r="G5" s="84">
        <v>1108.2</v>
      </c>
      <c r="H5" s="84">
        <v>3.4</v>
      </c>
      <c r="I5" s="84">
        <v>8</v>
      </c>
      <c r="J5" s="84">
        <v>28.2</v>
      </c>
      <c r="K5" s="84">
        <v>23.3</v>
      </c>
      <c r="L5" s="84" t="s">
        <v>50</v>
      </c>
      <c r="M5" s="84" t="s">
        <v>50</v>
      </c>
      <c r="N5" s="84">
        <v>181.6</v>
      </c>
      <c r="O5" s="84" t="s">
        <v>50</v>
      </c>
      <c r="P5" s="730">
        <v>3353</v>
      </c>
    </row>
    <row r="6" spans="1:16" ht="15.95" customHeight="1">
      <c r="A6" s="85">
        <v>1982</v>
      </c>
      <c r="B6" s="84">
        <v>1658.6</v>
      </c>
      <c r="C6" s="84">
        <v>328.8</v>
      </c>
      <c r="D6" s="84">
        <v>1.9</v>
      </c>
      <c r="E6" s="84">
        <v>3.6</v>
      </c>
      <c r="F6" s="84">
        <v>99.4</v>
      </c>
      <c r="G6" s="84">
        <v>1250.3</v>
      </c>
      <c r="H6" s="84">
        <v>3.1</v>
      </c>
      <c r="I6" s="84">
        <v>7.8</v>
      </c>
      <c r="J6" s="84">
        <v>62.9</v>
      </c>
      <c r="K6" s="84">
        <v>98.9</v>
      </c>
      <c r="L6" s="84" t="s">
        <v>50</v>
      </c>
      <c r="M6" s="84" t="s">
        <v>50</v>
      </c>
      <c r="N6" s="84">
        <v>41.6</v>
      </c>
      <c r="O6" s="84">
        <v>0.1</v>
      </c>
      <c r="P6" s="730">
        <v>3556.9999999999995</v>
      </c>
    </row>
    <row r="7" spans="1:16" ht="15.95" customHeight="1">
      <c r="A7" s="85">
        <v>1983</v>
      </c>
      <c r="B7" s="84">
        <v>1768.6</v>
      </c>
      <c r="C7" s="84">
        <v>301.60000000000002</v>
      </c>
      <c r="D7" s="84">
        <v>3.3</v>
      </c>
      <c r="E7" s="84">
        <v>5.2</v>
      </c>
      <c r="F7" s="84">
        <v>104.4</v>
      </c>
      <c r="G7" s="84">
        <v>1406.3</v>
      </c>
      <c r="H7" s="84">
        <v>2.6</v>
      </c>
      <c r="I7" s="84">
        <v>9.4</v>
      </c>
      <c r="J7" s="84">
        <v>66.400000000000006</v>
      </c>
      <c r="K7" s="84">
        <v>106.7</v>
      </c>
      <c r="L7" s="84" t="s">
        <v>50</v>
      </c>
      <c r="M7" s="84" t="s">
        <v>50</v>
      </c>
      <c r="N7" s="84">
        <v>39.799999999999997</v>
      </c>
      <c r="O7" s="84">
        <v>36.5</v>
      </c>
      <c r="P7" s="730">
        <v>3850.7999999999997</v>
      </c>
    </row>
    <row r="8" spans="1:16" ht="15.95" customHeight="1">
      <c r="A8" s="85">
        <v>1984</v>
      </c>
      <c r="B8" s="84">
        <v>1536.6</v>
      </c>
      <c r="C8" s="84">
        <v>272.10000000000002</v>
      </c>
      <c r="D8" s="84">
        <v>1.1000000000000001</v>
      </c>
      <c r="E8" s="84">
        <v>5.2</v>
      </c>
      <c r="F8" s="84">
        <v>100.9</v>
      </c>
      <c r="G8" s="84">
        <v>1586.2</v>
      </c>
      <c r="H8" s="84">
        <v>2.6</v>
      </c>
      <c r="I8" s="84">
        <v>9.4</v>
      </c>
      <c r="J8" s="84">
        <v>57.6</v>
      </c>
      <c r="K8" s="84">
        <v>112</v>
      </c>
      <c r="L8" s="84" t="s">
        <v>50</v>
      </c>
      <c r="M8" s="84" t="s">
        <v>50</v>
      </c>
      <c r="N8" s="84">
        <v>40.4</v>
      </c>
      <c r="O8" s="84">
        <v>58.9</v>
      </c>
      <c r="P8" s="730">
        <v>3783</v>
      </c>
    </row>
    <row r="9" spans="1:16" ht="15.95" customHeight="1">
      <c r="A9" s="85">
        <v>1985</v>
      </c>
      <c r="B9" s="84">
        <v>1613.4</v>
      </c>
      <c r="C9" s="84">
        <v>395.7</v>
      </c>
      <c r="D9" s="84">
        <v>33</v>
      </c>
      <c r="E9" s="84">
        <v>8</v>
      </c>
      <c r="F9" s="84">
        <v>152.5</v>
      </c>
      <c r="G9" s="84">
        <v>1833.2</v>
      </c>
      <c r="H9" s="84">
        <v>2.2000000000000002</v>
      </c>
      <c r="I9" s="84">
        <v>7</v>
      </c>
      <c r="J9" s="84">
        <v>109.5</v>
      </c>
      <c r="K9" s="84">
        <v>119.7</v>
      </c>
      <c r="L9" s="84" t="s">
        <v>50</v>
      </c>
      <c r="M9" s="84">
        <v>0</v>
      </c>
      <c r="N9" s="84">
        <v>42.5</v>
      </c>
      <c r="O9" s="84">
        <v>2.2999999999999998</v>
      </c>
      <c r="P9" s="730">
        <v>4319</v>
      </c>
    </row>
    <row r="10" spans="1:16" ht="15.95" customHeight="1">
      <c r="A10" s="85">
        <v>1986</v>
      </c>
      <c r="B10" s="84">
        <v>1618.3</v>
      </c>
      <c r="C10" s="84">
        <v>545.70000000000005</v>
      </c>
      <c r="D10" s="84">
        <v>11.7</v>
      </c>
      <c r="E10" s="84">
        <v>10.5</v>
      </c>
      <c r="F10" s="84">
        <v>190.4</v>
      </c>
      <c r="G10" s="84">
        <v>2021.9</v>
      </c>
      <c r="H10" s="84">
        <v>6.2</v>
      </c>
      <c r="I10" s="84">
        <v>7.4</v>
      </c>
      <c r="J10" s="84">
        <v>270.89999999999998</v>
      </c>
      <c r="K10" s="84">
        <v>135.5</v>
      </c>
      <c r="L10" s="84" t="s">
        <v>50</v>
      </c>
      <c r="M10" s="84">
        <v>0</v>
      </c>
      <c r="N10" s="84">
        <v>45.6</v>
      </c>
      <c r="O10" s="86">
        <v>-55.1</v>
      </c>
      <c r="P10" s="730">
        <v>4808.9999999999991</v>
      </c>
    </row>
    <row r="11" spans="1:16" ht="15.95" customHeight="1">
      <c r="A11" s="85">
        <v>1987</v>
      </c>
      <c r="B11" s="84">
        <v>1550.3</v>
      </c>
      <c r="C11" s="84">
        <v>537.20000000000005</v>
      </c>
      <c r="D11" s="84">
        <v>5.0999999999999996</v>
      </c>
      <c r="E11" s="84">
        <v>44.6</v>
      </c>
      <c r="F11" s="84">
        <v>194.7</v>
      </c>
      <c r="G11" s="84">
        <v>2225.1999999999998</v>
      </c>
      <c r="H11" s="84">
        <v>5.7</v>
      </c>
      <c r="I11" s="84">
        <v>18.3</v>
      </c>
      <c r="J11" s="84">
        <v>135.19999999999999</v>
      </c>
      <c r="K11" s="84">
        <v>43</v>
      </c>
      <c r="L11" s="84" t="s">
        <v>50</v>
      </c>
      <c r="M11" s="84">
        <v>0</v>
      </c>
      <c r="N11" s="84">
        <v>8.6</v>
      </c>
      <c r="O11" s="84">
        <v>141.1</v>
      </c>
      <c r="P11" s="730">
        <v>4909</v>
      </c>
    </row>
    <row r="12" spans="1:16" ht="15.95" customHeight="1">
      <c r="A12" s="85">
        <v>1988</v>
      </c>
      <c r="B12" s="84">
        <v>1450.5</v>
      </c>
      <c r="C12" s="84">
        <v>404.9</v>
      </c>
      <c r="D12" s="84">
        <v>13.6</v>
      </c>
      <c r="E12" s="84">
        <v>8.3000000000000007</v>
      </c>
      <c r="F12" s="84">
        <v>216.8</v>
      </c>
      <c r="G12" s="84">
        <v>2337.5</v>
      </c>
      <c r="H12" s="84">
        <v>13.7</v>
      </c>
      <c r="I12" s="84">
        <v>14.5</v>
      </c>
      <c r="J12" s="84">
        <v>160.9</v>
      </c>
      <c r="K12" s="84">
        <v>154.5</v>
      </c>
      <c r="L12" s="84" t="s">
        <v>50</v>
      </c>
      <c r="M12" s="84">
        <v>0</v>
      </c>
      <c r="N12" s="84">
        <v>37.4</v>
      </c>
      <c r="O12" s="86">
        <v>-53.6</v>
      </c>
      <c r="P12" s="730">
        <v>4758.9999999999991</v>
      </c>
    </row>
    <row r="13" spans="1:16" ht="15.95" customHeight="1">
      <c r="A13" s="85">
        <v>1989</v>
      </c>
      <c r="B13" s="84">
        <v>1484.9</v>
      </c>
      <c r="C13" s="84">
        <v>39.5</v>
      </c>
      <c r="D13" s="84">
        <v>6.1</v>
      </c>
      <c r="E13" s="84">
        <v>8</v>
      </c>
      <c r="F13" s="84">
        <v>228.1</v>
      </c>
      <c r="G13" s="84">
        <v>2390.3000000000002</v>
      </c>
      <c r="H13" s="84">
        <v>8</v>
      </c>
      <c r="I13" s="84">
        <v>38.799999999999997</v>
      </c>
      <c r="J13" s="84">
        <v>192.3</v>
      </c>
      <c r="K13" s="84">
        <v>167.6</v>
      </c>
      <c r="L13" s="84" t="s">
        <v>50</v>
      </c>
      <c r="M13" s="84">
        <v>0</v>
      </c>
      <c r="N13" s="84">
        <v>36</v>
      </c>
      <c r="O13" s="84">
        <v>29.4</v>
      </c>
      <c r="P13" s="730">
        <v>4629</v>
      </c>
    </row>
    <row r="14" spans="1:16" ht="15.95" customHeight="1">
      <c r="A14" s="85">
        <v>1990</v>
      </c>
      <c r="B14" s="84">
        <v>1497.8</v>
      </c>
      <c r="C14" s="84">
        <v>156.80000000000001</v>
      </c>
      <c r="D14" s="84">
        <v>6.7</v>
      </c>
      <c r="E14" s="84">
        <v>6.9</v>
      </c>
      <c r="F14" s="84">
        <v>157.6</v>
      </c>
      <c r="G14" s="84">
        <v>2342.1</v>
      </c>
      <c r="H14" s="84">
        <v>33.9</v>
      </c>
      <c r="I14" s="84">
        <v>22.1</v>
      </c>
      <c r="J14" s="84">
        <v>145.1</v>
      </c>
      <c r="K14" s="84">
        <v>48.8</v>
      </c>
      <c r="L14" s="84" t="s">
        <v>50</v>
      </c>
      <c r="M14" s="84">
        <v>0</v>
      </c>
      <c r="N14" s="84">
        <v>40.9</v>
      </c>
      <c r="O14" s="86">
        <v>-82</v>
      </c>
      <c r="P14" s="730">
        <v>4376.7</v>
      </c>
    </row>
    <row r="15" spans="1:16" ht="15.95" customHeight="1">
      <c r="A15" s="85">
        <v>1991</v>
      </c>
      <c r="B15" s="84">
        <v>807.9</v>
      </c>
      <c r="C15" s="84">
        <v>33.5</v>
      </c>
      <c r="D15" s="84">
        <v>6.4</v>
      </c>
      <c r="E15" s="84">
        <v>6.7</v>
      </c>
      <c r="F15" s="84">
        <v>163.19999999999999</v>
      </c>
      <c r="G15" s="84">
        <v>2418.3000000000002</v>
      </c>
      <c r="H15" s="84">
        <v>37.200000000000003</v>
      </c>
      <c r="I15" s="84">
        <v>21.9</v>
      </c>
      <c r="J15" s="84">
        <v>156.69999999999999</v>
      </c>
      <c r="K15" s="84">
        <v>4.5999999999999996</v>
      </c>
      <c r="L15" s="84">
        <v>28.1</v>
      </c>
      <c r="M15" s="84" t="s">
        <v>50</v>
      </c>
      <c r="N15" s="84">
        <v>47.1</v>
      </c>
      <c r="O15" s="84">
        <v>489.4</v>
      </c>
      <c r="P15" s="730">
        <v>4220.9999999999991</v>
      </c>
    </row>
    <row r="16" spans="1:16" ht="15.95" customHeight="1">
      <c r="A16" s="85">
        <v>1992</v>
      </c>
      <c r="B16" s="84">
        <v>121.6</v>
      </c>
      <c r="C16" s="84">
        <v>29.5</v>
      </c>
      <c r="D16" s="84">
        <v>3.6</v>
      </c>
      <c r="E16" s="84">
        <v>6.1</v>
      </c>
      <c r="F16" s="84">
        <v>152.80000000000001</v>
      </c>
      <c r="G16" s="84">
        <v>2323.1999999999998</v>
      </c>
      <c r="H16" s="84">
        <v>37.200000000000003</v>
      </c>
      <c r="I16" s="84">
        <v>21.3</v>
      </c>
      <c r="J16" s="84">
        <v>130.80000000000001</v>
      </c>
      <c r="K16" s="84">
        <v>4.5999999999999996</v>
      </c>
      <c r="L16" s="84">
        <v>34.6</v>
      </c>
      <c r="M16" s="84" t="s">
        <v>50</v>
      </c>
      <c r="N16" s="84">
        <v>47.7</v>
      </c>
      <c r="O16" s="84">
        <v>1048</v>
      </c>
      <c r="P16" s="730">
        <v>3960.9999999999995</v>
      </c>
    </row>
    <row r="17" spans="1:16" ht="15.95" customHeight="1">
      <c r="A17" s="85">
        <v>1993</v>
      </c>
      <c r="B17" s="84">
        <v>1506.2</v>
      </c>
      <c r="C17" s="84">
        <v>159</v>
      </c>
      <c r="D17" s="84" t="s">
        <v>50</v>
      </c>
      <c r="E17" s="84">
        <v>5.9</v>
      </c>
      <c r="F17" s="84">
        <v>119.3</v>
      </c>
      <c r="G17" s="84">
        <v>2125.1999999999998</v>
      </c>
      <c r="H17" s="84">
        <v>37.200000000000003</v>
      </c>
      <c r="I17" s="84">
        <v>20.6</v>
      </c>
      <c r="J17" s="84">
        <v>132.4</v>
      </c>
      <c r="K17" s="84">
        <v>3</v>
      </c>
      <c r="L17" s="84">
        <v>39.299999999999997</v>
      </c>
      <c r="M17" s="84" t="s">
        <v>50</v>
      </c>
      <c r="N17" s="84">
        <v>69.3</v>
      </c>
      <c r="O17" s="86">
        <v>-486.6</v>
      </c>
      <c r="P17" s="730">
        <v>3730.7999999999997</v>
      </c>
    </row>
    <row r="18" spans="1:16" ht="15.95" customHeight="1">
      <c r="A18" s="85">
        <v>1994</v>
      </c>
      <c r="B18" s="84">
        <v>1207.5</v>
      </c>
      <c r="C18" s="84" t="s">
        <v>50</v>
      </c>
      <c r="D18" s="84" t="s">
        <v>50</v>
      </c>
      <c r="E18" s="84">
        <v>5.2</v>
      </c>
      <c r="F18" s="84">
        <v>110.6</v>
      </c>
      <c r="G18" s="84">
        <v>1658.2</v>
      </c>
      <c r="H18" s="84">
        <v>32.1</v>
      </c>
      <c r="I18" s="84">
        <v>5.8</v>
      </c>
      <c r="J18" s="84">
        <v>125.8</v>
      </c>
      <c r="K18" s="84">
        <v>2.6</v>
      </c>
      <c r="L18" s="84">
        <v>45.4</v>
      </c>
      <c r="M18" s="84" t="s">
        <v>50</v>
      </c>
      <c r="N18" s="84">
        <v>118.4</v>
      </c>
      <c r="O18" s="84">
        <v>38.4</v>
      </c>
      <c r="P18" s="730">
        <v>3350.0000000000005</v>
      </c>
    </row>
    <row r="19" spans="1:16" ht="15.95" customHeight="1">
      <c r="A19" s="85">
        <v>1995</v>
      </c>
      <c r="B19" s="84">
        <v>918.1</v>
      </c>
      <c r="C19" s="84">
        <v>14.7</v>
      </c>
      <c r="D19" s="84" t="s">
        <v>50</v>
      </c>
      <c r="E19" s="84">
        <v>4.5</v>
      </c>
      <c r="F19" s="84">
        <v>75.599999999999994</v>
      </c>
      <c r="G19" s="84">
        <v>1623.8</v>
      </c>
      <c r="H19" s="84">
        <v>1.1000000000000001</v>
      </c>
      <c r="I19" s="84">
        <v>4.5999999999999996</v>
      </c>
      <c r="J19" s="84">
        <v>35.200000000000003</v>
      </c>
      <c r="K19" s="84">
        <v>2.6</v>
      </c>
      <c r="L19" s="84">
        <v>77.2</v>
      </c>
      <c r="M19" s="84" t="s">
        <v>50</v>
      </c>
      <c r="N19" s="84">
        <v>413.3</v>
      </c>
      <c r="O19" s="86">
        <v>-0.7</v>
      </c>
      <c r="P19" s="730">
        <v>3169.9999999999995</v>
      </c>
    </row>
    <row r="20" spans="1:16" ht="15.95" customHeight="1">
      <c r="A20" s="87" t="s">
        <v>279</v>
      </c>
      <c r="B20" s="84">
        <v>789</v>
      </c>
      <c r="C20" s="84">
        <v>471.1</v>
      </c>
      <c r="D20" s="84">
        <v>0</v>
      </c>
      <c r="E20" s="84">
        <v>5.0999999999999996</v>
      </c>
      <c r="F20" s="84">
        <v>101.8</v>
      </c>
      <c r="G20" s="84">
        <v>1623.8</v>
      </c>
      <c r="H20" s="84">
        <v>23.5</v>
      </c>
      <c r="I20" s="84">
        <v>10.3</v>
      </c>
      <c r="J20" s="84">
        <v>97.8</v>
      </c>
      <c r="K20" s="84">
        <v>2.7</v>
      </c>
      <c r="L20" s="84">
        <v>54</v>
      </c>
      <c r="M20" s="84">
        <v>0</v>
      </c>
      <c r="N20" s="84">
        <v>200.3</v>
      </c>
      <c r="O20" s="1292">
        <v>-419.4</v>
      </c>
      <c r="P20" s="730">
        <v>3379.4</v>
      </c>
    </row>
    <row r="21" spans="1:16" ht="15.95" customHeight="1">
      <c r="A21" s="85">
        <v>1997</v>
      </c>
      <c r="B21" s="84">
        <v>1193.3</v>
      </c>
      <c r="C21" s="84">
        <v>14</v>
      </c>
      <c r="D21" s="84">
        <v>0</v>
      </c>
      <c r="E21" s="84">
        <v>4.2</v>
      </c>
      <c r="F21" s="84">
        <v>75</v>
      </c>
      <c r="G21" s="84">
        <v>214.7</v>
      </c>
      <c r="H21" s="84"/>
      <c r="I21" s="84">
        <v>70.5</v>
      </c>
      <c r="J21" s="84">
        <v>10</v>
      </c>
      <c r="K21" s="84" t="s">
        <v>50</v>
      </c>
      <c r="L21" s="84" t="s">
        <v>50</v>
      </c>
      <c r="M21" s="84" t="s">
        <v>50</v>
      </c>
      <c r="N21" s="84">
        <v>1258.3</v>
      </c>
      <c r="O21" s="84"/>
      <c r="P21" s="730">
        <v>2840</v>
      </c>
    </row>
    <row r="22" spans="1:16" ht="15.95" customHeight="1">
      <c r="A22" s="85">
        <v>1998</v>
      </c>
      <c r="B22" s="84">
        <v>494.4</v>
      </c>
      <c r="C22" s="84">
        <v>13</v>
      </c>
      <c r="D22" s="84">
        <v>157.80000000000001</v>
      </c>
      <c r="E22" s="84">
        <v>4.4000000000000004</v>
      </c>
      <c r="F22" s="84">
        <v>74.2</v>
      </c>
      <c r="G22" s="84">
        <v>1479.7</v>
      </c>
      <c r="H22" s="84">
        <v>0</v>
      </c>
      <c r="I22" s="84">
        <v>51.8</v>
      </c>
      <c r="J22" s="84">
        <v>42.5</v>
      </c>
      <c r="K22" s="84">
        <v>0</v>
      </c>
      <c r="L22" s="84">
        <v>0</v>
      </c>
      <c r="M22" s="84">
        <v>428.9</v>
      </c>
      <c r="N22" s="84">
        <v>107.4</v>
      </c>
      <c r="O22" s="84">
        <v>0</v>
      </c>
      <c r="P22" s="730">
        <v>2854.1000000000004</v>
      </c>
    </row>
    <row r="23" spans="1:16" ht="15.95" customHeight="1">
      <c r="A23" s="85">
        <v>1999</v>
      </c>
      <c r="B23" s="84">
        <v>671.6</v>
      </c>
      <c r="C23" s="84">
        <v>4</v>
      </c>
      <c r="D23" s="84">
        <v>0</v>
      </c>
      <c r="E23" s="84">
        <v>3.8</v>
      </c>
      <c r="F23" s="84">
        <v>109.6</v>
      </c>
      <c r="G23" s="84">
        <v>132.19999999999999</v>
      </c>
      <c r="H23" s="84">
        <v>0</v>
      </c>
      <c r="I23" s="84">
        <v>51.8</v>
      </c>
      <c r="J23" s="84">
        <v>50.8</v>
      </c>
      <c r="K23" s="84">
        <v>0</v>
      </c>
      <c r="L23" s="84">
        <v>0</v>
      </c>
      <c r="M23" s="84">
        <v>1446.6</v>
      </c>
      <c r="N23" s="84">
        <v>0</v>
      </c>
      <c r="O23" s="84">
        <v>0</v>
      </c>
      <c r="P23" s="730">
        <v>2470.3999999999996</v>
      </c>
    </row>
    <row r="24" spans="1:16" ht="15.95" customHeight="1">
      <c r="A24" s="88">
        <v>2000</v>
      </c>
      <c r="B24" s="84">
        <v>251.3</v>
      </c>
      <c r="C24" s="84">
        <v>0</v>
      </c>
      <c r="D24" s="84">
        <v>0</v>
      </c>
      <c r="E24" s="84">
        <v>58</v>
      </c>
      <c r="F24" s="84">
        <v>1460</v>
      </c>
      <c r="G24" s="84">
        <v>250.8</v>
      </c>
      <c r="H24" s="84">
        <v>0</v>
      </c>
      <c r="I24" s="84">
        <v>2</v>
      </c>
      <c r="J24" s="84">
        <v>13</v>
      </c>
      <c r="K24" s="84">
        <v>0</v>
      </c>
      <c r="L24" s="84">
        <v>0</v>
      </c>
      <c r="M24" s="84">
        <v>115.7</v>
      </c>
      <c r="N24" s="84">
        <v>167.5</v>
      </c>
      <c r="O24" s="84">
        <v>0</v>
      </c>
      <c r="P24" s="730">
        <v>2318.2999999999997</v>
      </c>
    </row>
    <row r="25" spans="1:16" ht="15.95" customHeight="1">
      <c r="A25" s="88">
        <v>2001</v>
      </c>
      <c r="B25" s="84">
        <v>251.3</v>
      </c>
      <c r="C25" s="84">
        <v>0</v>
      </c>
      <c r="D25" s="84">
        <v>0</v>
      </c>
      <c r="E25" s="84">
        <v>58</v>
      </c>
      <c r="F25" s="84">
        <v>1460</v>
      </c>
      <c r="G25" s="84">
        <v>163.95</v>
      </c>
      <c r="H25" s="84">
        <v>0</v>
      </c>
      <c r="I25" s="84">
        <v>2</v>
      </c>
      <c r="J25" s="84">
        <v>13</v>
      </c>
      <c r="K25" s="84">
        <v>0</v>
      </c>
      <c r="L25" s="84">
        <v>0</v>
      </c>
      <c r="M25" s="84">
        <v>115.7</v>
      </c>
      <c r="N25" s="84">
        <v>167.5</v>
      </c>
      <c r="O25" s="84">
        <v>0</v>
      </c>
      <c r="P25" s="730">
        <v>2231.4499999999998</v>
      </c>
    </row>
    <row r="26" spans="1:16" ht="15.95" customHeight="1">
      <c r="A26" s="85">
        <v>2002</v>
      </c>
      <c r="B26" s="84">
        <v>6903.4</v>
      </c>
      <c r="C26" s="84">
        <v>2692.7249999999999</v>
      </c>
      <c r="D26" s="84">
        <v>0</v>
      </c>
      <c r="E26" s="84">
        <v>63</v>
      </c>
      <c r="F26" s="84">
        <v>1473</v>
      </c>
      <c r="G26" s="84">
        <v>276.39999999999998</v>
      </c>
      <c r="H26" s="84">
        <v>0</v>
      </c>
      <c r="I26" s="84">
        <v>2</v>
      </c>
      <c r="J26" s="84">
        <v>13</v>
      </c>
      <c r="K26" s="84">
        <v>0</v>
      </c>
      <c r="L26" s="84">
        <v>0</v>
      </c>
      <c r="M26" s="84">
        <v>115.7</v>
      </c>
      <c r="N26" s="84">
        <v>167.5</v>
      </c>
      <c r="O26" s="84">
        <v>0</v>
      </c>
      <c r="P26" s="730">
        <v>11706.725</v>
      </c>
    </row>
    <row r="27" spans="1:16" ht="15.95" customHeight="1">
      <c r="A27" s="89">
        <v>2003</v>
      </c>
      <c r="B27" s="84">
        <v>415</v>
      </c>
      <c r="C27" s="84">
        <v>32504.9</v>
      </c>
      <c r="D27" s="84" t="s">
        <v>50</v>
      </c>
      <c r="E27" s="84" t="s">
        <v>50</v>
      </c>
      <c r="F27" s="84" t="s">
        <v>50</v>
      </c>
      <c r="G27" s="84" t="s">
        <v>50</v>
      </c>
      <c r="H27" s="84" t="s">
        <v>50</v>
      </c>
      <c r="I27" s="84" t="s">
        <v>50</v>
      </c>
      <c r="J27" s="84" t="s">
        <v>50</v>
      </c>
      <c r="K27" s="84">
        <v>1470</v>
      </c>
      <c r="L27" s="84" t="s">
        <v>50</v>
      </c>
      <c r="M27" s="84" t="s">
        <v>50</v>
      </c>
      <c r="N27" s="84" t="s">
        <v>50</v>
      </c>
      <c r="O27" s="84" t="s">
        <v>50</v>
      </c>
      <c r="P27" s="730">
        <v>34389.9</v>
      </c>
    </row>
    <row r="28" spans="1:16" ht="15.95" customHeight="1">
      <c r="A28" s="88">
        <v>2004</v>
      </c>
      <c r="B28" s="84">
        <v>230</v>
      </c>
      <c r="C28" s="84">
        <v>32758.7</v>
      </c>
      <c r="D28" s="84" t="s">
        <v>50</v>
      </c>
      <c r="E28" s="84" t="s">
        <v>50</v>
      </c>
      <c r="F28" s="84" t="s">
        <v>50</v>
      </c>
      <c r="G28" s="84" t="s">
        <v>50</v>
      </c>
      <c r="H28" s="84" t="s">
        <v>50</v>
      </c>
      <c r="I28" s="84" t="s">
        <v>50</v>
      </c>
      <c r="J28" s="84" t="s">
        <v>50</v>
      </c>
      <c r="K28" s="84" t="s">
        <v>50</v>
      </c>
      <c r="L28" s="84" t="s">
        <v>50</v>
      </c>
      <c r="M28" s="84" t="s">
        <v>50</v>
      </c>
      <c r="N28" s="84" t="s">
        <v>50</v>
      </c>
      <c r="O28" s="84" t="s">
        <v>50</v>
      </c>
      <c r="P28" s="730">
        <v>32988.699999999997</v>
      </c>
    </row>
    <row r="29" spans="1:16" ht="15.95" customHeight="1">
      <c r="A29" s="88">
        <v>2005</v>
      </c>
      <c r="B29" s="84">
        <v>158.57</v>
      </c>
      <c r="C29" s="84">
        <v>0</v>
      </c>
      <c r="D29" s="84">
        <v>0</v>
      </c>
      <c r="E29" s="84">
        <v>1.8774999999999999</v>
      </c>
      <c r="F29" s="84">
        <v>20.661000000000001</v>
      </c>
      <c r="G29" s="84">
        <v>58.868980000000001</v>
      </c>
      <c r="H29" s="84">
        <v>0</v>
      </c>
      <c r="I29" s="84">
        <v>80.671999999999997</v>
      </c>
      <c r="J29" s="84">
        <v>31.327000000000002</v>
      </c>
      <c r="K29" s="84">
        <v>0</v>
      </c>
      <c r="L29" s="84">
        <v>0</v>
      </c>
      <c r="M29" s="84">
        <v>5.6070000000000002</v>
      </c>
      <c r="N29" s="84">
        <v>622.41399999999999</v>
      </c>
      <c r="O29" s="84">
        <v>0</v>
      </c>
      <c r="P29" s="730">
        <v>979.99748</v>
      </c>
    </row>
    <row r="30" spans="1:16" ht="15.95" customHeight="1">
      <c r="A30" s="88">
        <v>2006</v>
      </c>
      <c r="B30" s="84">
        <v>102.50700000000001</v>
      </c>
      <c r="C30" s="84">
        <v>0</v>
      </c>
      <c r="D30" s="84">
        <v>0</v>
      </c>
      <c r="E30" s="84">
        <v>1.754</v>
      </c>
      <c r="F30" s="84">
        <v>16.763999999999999</v>
      </c>
      <c r="G30" s="84">
        <v>37.338999999999999</v>
      </c>
      <c r="H30" s="84">
        <v>0</v>
      </c>
      <c r="I30" s="84">
        <v>50.844999999999999</v>
      </c>
      <c r="J30" s="84">
        <v>43.067999999999998</v>
      </c>
      <c r="K30" s="84">
        <v>0</v>
      </c>
      <c r="L30" s="84">
        <v>0</v>
      </c>
      <c r="M30" s="84">
        <v>3.8809999999999998</v>
      </c>
      <c r="N30" s="84">
        <v>463.82799999999997</v>
      </c>
      <c r="O30" s="84">
        <v>0</v>
      </c>
      <c r="P30" s="730">
        <v>719.98599999999988</v>
      </c>
    </row>
    <row r="31" spans="1:16" ht="15.95" customHeight="1">
      <c r="A31" s="88">
        <v>2007</v>
      </c>
      <c r="B31" s="84">
        <v>143.88900000000001</v>
      </c>
      <c r="C31" s="84">
        <v>0</v>
      </c>
      <c r="D31" s="84">
        <v>0</v>
      </c>
      <c r="E31" s="84">
        <v>1.591</v>
      </c>
      <c r="F31" s="84">
        <v>16.213999999999999</v>
      </c>
      <c r="G31" s="84">
        <v>35.929000000000002</v>
      </c>
      <c r="H31" s="84">
        <v>0</v>
      </c>
      <c r="I31" s="84">
        <v>39.841000000000001</v>
      </c>
      <c r="J31" s="84">
        <v>1.829</v>
      </c>
      <c r="K31" s="84">
        <v>0</v>
      </c>
      <c r="L31" s="84">
        <v>0</v>
      </c>
      <c r="M31" s="84">
        <v>3.8809999999999998</v>
      </c>
      <c r="N31" s="84">
        <v>376.822</v>
      </c>
      <c r="O31" s="84">
        <v>0</v>
      </c>
      <c r="P31" s="730">
        <v>619.99600000000009</v>
      </c>
    </row>
    <row r="32" spans="1:16" ht="15.95" customHeight="1">
      <c r="A32" s="88">
        <v>2008</v>
      </c>
      <c r="B32" s="84">
        <v>129.19999999999999</v>
      </c>
      <c r="C32" s="84">
        <v>0</v>
      </c>
      <c r="D32" s="84">
        <v>0</v>
      </c>
      <c r="E32" s="84">
        <v>1.6</v>
      </c>
      <c r="F32" s="84">
        <v>16</v>
      </c>
      <c r="G32" s="84">
        <v>35.4</v>
      </c>
      <c r="H32" s="84">
        <v>0</v>
      </c>
      <c r="I32" s="84">
        <v>39.6</v>
      </c>
      <c r="J32" s="84">
        <v>1.8</v>
      </c>
      <c r="K32" s="84">
        <v>0</v>
      </c>
      <c r="L32" s="84">
        <v>0</v>
      </c>
      <c r="M32" s="84">
        <v>3.8</v>
      </c>
      <c r="N32" s="84">
        <v>292.60000000000002</v>
      </c>
      <c r="O32" s="84">
        <v>0</v>
      </c>
      <c r="P32" s="730">
        <v>520</v>
      </c>
    </row>
    <row r="33" spans="1:16" ht="15.95" customHeight="1">
      <c r="A33" s="88">
        <v>2009</v>
      </c>
      <c r="B33" s="84">
        <v>24.645</v>
      </c>
      <c r="C33" s="84">
        <v>0</v>
      </c>
      <c r="D33" s="84">
        <v>0</v>
      </c>
      <c r="E33" s="84">
        <v>1.556</v>
      </c>
      <c r="F33" s="84">
        <v>16.013999999999999</v>
      </c>
      <c r="G33" s="84">
        <v>35.378999999999998</v>
      </c>
      <c r="H33" s="84">
        <v>0</v>
      </c>
      <c r="I33" s="84">
        <v>39.591000000000001</v>
      </c>
      <c r="J33" s="84">
        <v>1.8280000000000001</v>
      </c>
      <c r="K33" s="84">
        <v>0</v>
      </c>
      <c r="L33" s="84">
        <v>0</v>
      </c>
      <c r="M33" s="84">
        <v>3.8260000000000001</v>
      </c>
      <c r="N33" s="84">
        <v>397.15699999999998</v>
      </c>
      <c r="O33" s="84">
        <v>0</v>
      </c>
      <c r="P33" s="730">
        <v>519.99599999999998</v>
      </c>
    </row>
    <row r="34" spans="1:16" ht="15.95" customHeight="1">
      <c r="A34" s="88">
        <v>2010</v>
      </c>
      <c r="B34" s="84">
        <v>0</v>
      </c>
      <c r="C34" s="84">
        <v>0</v>
      </c>
      <c r="D34" s="84">
        <v>0</v>
      </c>
      <c r="E34" s="84">
        <v>1.391</v>
      </c>
      <c r="F34" s="84">
        <v>2.7549999999999999</v>
      </c>
      <c r="G34" s="84">
        <v>12.195</v>
      </c>
      <c r="H34" s="84">
        <v>0</v>
      </c>
      <c r="I34" s="84">
        <v>18.727</v>
      </c>
      <c r="J34" s="84">
        <v>0.60499999999999998</v>
      </c>
      <c r="K34" s="84">
        <v>0</v>
      </c>
      <c r="L34" s="84">
        <v>0</v>
      </c>
      <c r="M34" s="84">
        <v>3.218</v>
      </c>
      <c r="N34" s="84">
        <v>181.10900000000001</v>
      </c>
      <c r="O34" s="84">
        <v>0</v>
      </c>
      <c r="P34" s="730">
        <f>SUM(B34:N34)</f>
        <v>220</v>
      </c>
    </row>
    <row r="35" spans="1:16" ht="15.95" customHeight="1" thickBot="1">
      <c r="A35" s="90" t="s">
        <v>966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731">
        <f t="shared" ref="P35" si="0">SUM(B35:N35)</f>
        <v>0</v>
      </c>
    </row>
    <row r="36" spans="1:16" s="353" customFormat="1" ht="15.95" customHeight="1">
      <c r="A36" s="726" t="s">
        <v>55</v>
      </c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</row>
    <row r="37" spans="1:16" s="353" customFormat="1" ht="15.95" customHeight="1">
      <c r="A37" s="726" t="s">
        <v>909</v>
      </c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</row>
    <row r="38" spans="1:16" s="353" customFormat="1" ht="15.95" customHeight="1">
      <c r="A38" s="726" t="s">
        <v>912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</row>
    <row r="39" spans="1:16" s="353" customFormat="1" ht="15.95" customHeight="1">
      <c r="A39" s="726" t="s">
        <v>967</v>
      </c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</row>
    <row r="40" spans="1:16" s="218" customFormat="1" ht="15.95" customHeight="1">
      <c r="A40" s="726" t="s">
        <v>908</v>
      </c>
      <c r="B40" s="727"/>
      <c r="C40" s="727"/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</row>
    <row r="41" spans="1:16">
      <c r="A41" s="92"/>
    </row>
    <row r="42" spans="1:16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1:16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2:16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</sheetData>
  <mergeCells count="1">
    <mergeCell ref="P2:P4"/>
  </mergeCells>
  <pageMargins left="0.74" right="0.5" top="0.63" bottom="0.75" header="0.54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H109"/>
  <sheetViews>
    <sheetView view="pageBreakPreview" zoomScale="90" zoomScaleNormal="75" zoomScaleSheetLayoutView="90" workbookViewId="0">
      <pane xSplit="1" ySplit="3" topLeftCell="AI4" activePane="bottomRight" state="frozen"/>
      <selection pane="topRight" activeCell="B1" sqref="B1"/>
      <selection pane="bottomLeft" activeCell="A4" sqref="A4"/>
      <selection pane="bottomRight" activeCell="Y18" sqref="Y18"/>
    </sheetView>
  </sheetViews>
  <sheetFormatPr defaultRowHeight="12.75" customHeight="1"/>
  <cols>
    <col min="1" max="1" width="59.140625" style="45" customWidth="1"/>
    <col min="2" max="15" width="12.7109375" style="45" customWidth="1"/>
    <col min="16" max="21" width="14.7109375" style="45" customWidth="1"/>
    <col min="22" max="22" width="58.7109375" style="45" customWidth="1"/>
    <col min="23" max="23" width="14.7109375" style="45" bestFit="1" customWidth="1"/>
    <col min="24" max="26" width="14.7109375" style="45" customWidth="1"/>
    <col min="27" max="27" width="14.7109375" style="45" bestFit="1" customWidth="1"/>
    <col min="28" max="28" width="16" style="45" bestFit="1" customWidth="1"/>
    <col min="29" max="29" width="16" style="45" customWidth="1"/>
    <col min="30" max="30" width="16" style="45" bestFit="1" customWidth="1"/>
    <col min="31" max="31" width="14.7109375" style="45" bestFit="1" customWidth="1"/>
    <col min="32" max="32" width="14.7109375" style="45" customWidth="1"/>
    <col min="33" max="33" width="58.7109375" style="45" customWidth="1"/>
    <col min="34" max="41" width="15.7109375" style="45" customWidth="1"/>
    <col min="42" max="46" width="13" style="1110" customWidth="1"/>
    <col min="47" max="48" width="13" style="1177" customWidth="1"/>
    <col min="49" max="49" width="14.42578125" style="1177" bestFit="1" customWidth="1"/>
    <col min="50" max="50" width="13.28515625" style="1177" bestFit="1" customWidth="1"/>
    <col min="51" max="54" width="13.28515625" style="1187" bestFit="1" customWidth="1"/>
    <col min="55" max="55" width="13.28515625" style="1195" bestFit="1" customWidth="1"/>
    <col min="56" max="58" width="14.42578125" style="1195" bestFit="1" customWidth="1"/>
    <col min="59" max="62" width="14.42578125" style="1202" bestFit="1" customWidth="1"/>
    <col min="63" max="63" width="9.140625" style="45"/>
    <col min="64" max="64" width="57" style="45" bestFit="1" customWidth="1"/>
    <col min="65" max="66" width="12.42578125" style="45" bestFit="1" customWidth="1"/>
    <col min="67" max="67" width="10.42578125" style="45" bestFit="1" customWidth="1"/>
    <col min="68" max="68" width="11.5703125" style="45" bestFit="1" customWidth="1"/>
    <col min="69" max="69" width="11.28515625" style="45" bestFit="1" customWidth="1"/>
    <col min="70" max="81" width="14.140625" style="45" bestFit="1" customWidth="1"/>
    <col min="82" max="85" width="14.42578125" style="45" bestFit="1" customWidth="1"/>
    <col min="86" max="16384" width="9.140625" style="45"/>
  </cols>
  <sheetData>
    <row r="1" spans="1:85" s="252" customFormat="1" ht="15.95" customHeight="1" thickBot="1">
      <c r="A1" s="1049" t="s">
        <v>843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59" t="s">
        <v>843</v>
      </c>
      <c r="W1" s="447"/>
      <c r="X1" s="447"/>
      <c r="Y1" s="447"/>
      <c r="Z1" s="447"/>
      <c r="AA1" s="446"/>
      <c r="AB1" s="251"/>
      <c r="AC1" s="251"/>
      <c r="AD1" s="251"/>
      <c r="AE1" s="499"/>
      <c r="AF1" s="499"/>
      <c r="AG1" s="499" t="s">
        <v>843</v>
      </c>
      <c r="AH1" s="499"/>
      <c r="AI1" s="499"/>
      <c r="AJ1" s="499"/>
      <c r="AK1" s="499"/>
      <c r="AL1" s="455"/>
      <c r="AM1" s="499"/>
      <c r="AN1" s="499"/>
      <c r="AO1" s="499"/>
      <c r="AP1" s="1145"/>
      <c r="AQ1" s="1145"/>
      <c r="AR1" s="1145"/>
      <c r="AS1" s="1145"/>
      <c r="AT1" s="1145"/>
      <c r="AU1" s="1160"/>
      <c r="AV1" s="1160"/>
      <c r="AW1" s="1161"/>
      <c r="AX1" s="1161"/>
      <c r="AY1" s="1181"/>
      <c r="AZ1" s="1181"/>
      <c r="BA1" s="1181"/>
      <c r="BB1" s="1181"/>
      <c r="BC1" s="1188"/>
      <c r="BD1" s="1188"/>
      <c r="BE1" s="1188"/>
      <c r="BF1" s="1188"/>
      <c r="BG1" s="1196"/>
      <c r="BH1" s="1196"/>
      <c r="BI1" s="1196"/>
      <c r="BJ1" s="1196"/>
    </row>
    <row r="2" spans="1:85" s="54" customFormat="1" ht="14.85" customHeight="1">
      <c r="A2" s="500"/>
      <c r="B2" s="501" t="s">
        <v>8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1548" t="s">
        <v>839</v>
      </c>
      <c r="W2" s="1552">
        <v>2001</v>
      </c>
      <c r="X2" s="1550">
        <v>2002</v>
      </c>
      <c r="Y2" s="1550">
        <v>2003</v>
      </c>
      <c r="Z2" s="1550">
        <v>2004</v>
      </c>
      <c r="AA2" s="1550">
        <v>2005</v>
      </c>
      <c r="AB2" s="1550">
        <v>2006</v>
      </c>
      <c r="AC2" s="1550">
        <v>2007</v>
      </c>
      <c r="AD2" s="1550">
        <v>2008</v>
      </c>
      <c r="AE2" s="1550">
        <v>2009</v>
      </c>
      <c r="AF2" s="1550">
        <v>2010</v>
      </c>
      <c r="AG2" s="1548" t="s">
        <v>839</v>
      </c>
      <c r="AH2" s="1545">
        <v>2011</v>
      </c>
      <c r="AI2" s="1542"/>
      <c r="AJ2" s="1542"/>
      <c r="AK2" s="1546"/>
      <c r="AL2" s="1547">
        <v>2012</v>
      </c>
      <c r="AM2" s="1538"/>
      <c r="AN2" s="1538"/>
      <c r="AO2" s="1538"/>
      <c r="AP2" s="1146"/>
      <c r="AQ2" s="1146"/>
      <c r="AR2" s="1146"/>
      <c r="AS2" s="1146"/>
      <c r="AT2" s="1146"/>
      <c r="AU2" s="1162"/>
      <c r="AV2" s="1162"/>
      <c r="AW2" s="1163"/>
      <c r="AX2" s="1164"/>
      <c r="AY2" s="1182"/>
      <c r="AZ2" s="1182"/>
      <c r="BA2" s="1182"/>
      <c r="BB2" s="1182"/>
      <c r="BC2" s="1189"/>
      <c r="BD2" s="1189"/>
      <c r="BE2" s="1189"/>
      <c r="BF2" s="1189"/>
      <c r="BG2" s="1197"/>
      <c r="BH2" s="1197"/>
      <c r="BI2" s="1197"/>
      <c r="BJ2" s="1197"/>
      <c r="BM2" s="1007"/>
      <c r="BN2" s="1007"/>
      <c r="BO2" s="1007"/>
      <c r="BP2" s="1007"/>
      <c r="BQ2" s="1007"/>
      <c r="BR2" s="1007"/>
      <c r="BS2" s="1007"/>
      <c r="BT2" s="1008"/>
    </row>
    <row r="3" spans="1:85" s="256" customFormat="1" ht="16.5" customHeight="1" thickBot="1">
      <c r="A3" s="496" t="s">
        <v>56</v>
      </c>
      <c r="B3" s="253">
        <v>1981</v>
      </c>
      <c r="C3" s="253">
        <v>1982</v>
      </c>
      <c r="D3" s="253">
        <v>1983</v>
      </c>
      <c r="E3" s="253">
        <v>1984</v>
      </c>
      <c r="F3" s="253">
        <v>1985</v>
      </c>
      <c r="G3" s="253">
        <v>1986</v>
      </c>
      <c r="H3" s="253">
        <v>1987</v>
      </c>
      <c r="I3" s="253">
        <v>1988</v>
      </c>
      <c r="J3" s="253">
        <v>1989</v>
      </c>
      <c r="K3" s="253">
        <v>1990</v>
      </c>
      <c r="L3" s="253">
        <v>1991</v>
      </c>
      <c r="M3" s="253">
        <v>1992</v>
      </c>
      <c r="N3" s="253">
        <v>1993</v>
      </c>
      <c r="O3" s="253">
        <v>1994</v>
      </c>
      <c r="P3" s="253">
        <v>1995</v>
      </c>
      <c r="Q3" s="253">
        <v>1996</v>
      </c>
      <c r="R3" s="253">
        <v>1997</v>
      </c>
      <c r="S3" s="253">
        <v>1998</v>
      </c>
      <c r="T3" s="253">
        <v>1999</v>
      </c>
      <c r="U3" s="253">
        <v>2000</v>
      </c>
      <c r="V3" s="1549"/>
      <c r="W3" s="1553"/>
      <c r="X3" s="1551"/>
      <c r="Y3" s="1551"/>
      <c r="Z3" s="1551"/>
      <c r="AA3" s="1551"/>
      <c r="AB3" s="1551"/>
      <c r="AC3" s="1551"/>
      <c r="AD3" s="1551"/>
      <c r="AE3" s="1551"/>
      <c r="AF3" s="1551"/>
      <c r="AG3" s="1549"/>
      <c r="AH3" s="1449" t="s">
        <v>1</v>
      </c>
      <c r="AI3" s="254" t="s">
        <v>2</v>
      </c>
      <c r="AJ3" s="254" t="s">
        <v>3</v>
      </c>
      <c r="AK3" s="1450" t="s">
        <v>4</v>
      </c>
      <c r="AL3" s="254" t="s">
        <v>1</v>
      </c>
      <c r="AM3" s="254" t="s">
        <v>2</v>
      </c>
      <c r="AN3" s="254" t="s">
        <v>3</v>
      </c>
      <c r="AO3" s="255" t="s">
        <v>4</v>
      </c>
      <c r="AP3" s="1147"/>
      <c r="AQ3" s="1147"/>
      <c r="AR3" s="1147"/>
      <c r="AS3" s="1147"/>
      <c r="AT3" s="1148"/>
      <c r="AU3" s="1160"/>
      <c r="AV3" s="1160"/>
      <c r="AW3" s="1165"/>
      <c r="AX3" s="1165"/>
      <c r="AY3" s="1183"/>
      <c r="AZ3" s="1183"/>
      <c r="BA3" s="1183"/>
      <c r="BB3" s="1183"/>
      <c r="BC3" s="1190"/>
      <c r="BD3" s="1190"/>
      <c r="BE3" s="1190"/>
      <c r="BF3" s="1190"/>
      <c r="BG3" s="1198"/>
      <c r="BH3" s="1198"/>
      <c r="BI3" s="1198"/>
      <c r="BJ3" s="1198"/>
      <c r="BM3" s="1009"/>
      <c r="BN3" s="1009"/>
      <c r="BO3" s="1009"/>
      <c r="BP3" s="1009"/>
      <c r="BQ3" s="1010"/>
      <c r="BR3" s="851"/>
      <c r="BS3" s="851"/>
      <c r="BT3" s="1011"/>
      <c r="BU3" s="1011"/>
      <c r="BV3" s="1011"/>
      <c r="BW3" s="1011"/>
      <c r="BX3" s="1011"/>
      <c r="BY3" s="1011"/>
      <c r="BZ3" s="1011"/>
      <c r="CA3" s="1011"/>
      <c r="CB3" s="1011"/>
      <c r="CC3" s="1011"/>
      <c r="CD3" s="1011"/>
      <c r="CE3" s="1011"/>
      <c r="CF3" s="1011"/>
      <c r="CG3" s="1011"/>
    </row>
    <row r="4" spans="1:85" ht="14.85" customHeight="1">
      <c r="A4" s="482" t="s">
        <v>133</v>
      </c>
      <c r="B4" s="40">
        <v>5026.0999999999995</v>
      </c>
      <c r="C4" s="40">
        <v>5784.5</v>
      </c>
      <c r="D4" s="40">
        <v>6109.5</v>
      </c>
      <c r="E4" s="40">
        <v>5915.5999999999995</v>
      </c>
      <c r="F4" s="40">
        <v>5715.1</v>
      </c>
      <c r="G4" s="40">
        <v>6666.4000000000005</v>
      </c>
      <c r="H4" s="40">
        <v>8491.7999999999993</v>
      </c>
      <c r="I4" s="40">
        <v>11740.6</v>
      </c>
      <c r="J4" s="40">
        <v>11840.4</v>
      </c>
      <c r="K4" s="40">
        <v>18341</v>
      </c>
      <c r="L4" s="40">
        <v>29871.7</v>
      </c>
      <c r="M4" s="40">
        <v>71374.780950670014</v>
      </c>
      <c r="N4" s="40">
        <v>104557.71881214</v>
      </c>
      <c r="O4" s="40">
        <v>138295.0568199</v>
      </c>
      <c r="P4" s="40">
        <v>167693.37853907002</v>
      </c>
      <c r="Q4" s="40">
        <v>178513.72515268999</v>
      </c>
      <c r="R4" s="40">
        <v>190124.40996660001</v>
      </c>
      <c r="S4" s="40">
        <v>216861.99566806998</v>
      </c>
      <c r="T4" s="40">
        <v>283421.80479834002</v>
      </c>
      <c r="U4" s="40">
        <v>354674.27887804992</v>
      </c>
      <c r="V4" s="482" t="s">
        <v>133</v>
      </c>
      <c r="W4" s="40">
        <v>545880.96725607</v>
      </c>
      <c r="X4" s="40">
        <v>591435</v>
      </c>
      <c r="Y4" s="40">
        <v>688652.52727272734</v>
      </c>
      <c r="Z4" s="40">
        <v>732310.30300291744</v>
      </c>
      <c r="AA4" s="40">
        <v>762788</v>
      </c>
      <c r="AB4" s="41">
        <v>974903.92093250004</v>
      </c>
      <c r="AC4" s="41">
        <v>1195271.9362516801</v>
      </c>
      <c r="AD4" s="881">
        <v>1549093.0314107798</v>
      </c>
      <c r="AE4" s="41">
        <v>1653859.97968968</v>
      </c>
      <c r="AF4" s="41">
        <v>1845714.5165741201</v>
      </c>
      <c r="AG4" s="482" t="s">
        <v>133</v>
      </c>
      <c r="AH4" s="1451">
        <v>1705916.4410128002</v>
      </c>
      <c r="AI4" s="40">
        <v>2065056.3384857802</v>
      </c>
      <c r="AJ4" s="40">
        <v>1908239.3708149199</v>
      </c>
      <c r="AK4" s="1452">
        <v>2784065.4296564898</v>
      </c>
      <c r="AL4" s="40">
        <v>2527604.3137290501</v>
      </c>
      <c r="AM4" s="40">
        <v>2511975.2938967096</v>
      </c>
      <c r="AN4" s="40">
        <v>3117810.5788394697</v>
      </c>
      <c r="AO4" s="40">
        <v>3704483.5524255</v>
      </c>
      <c r="AP4" s="1149"/>
      <c r="AQ4" s="1149"/>
      <c r="AR4" s="1149"/>
      <c r="AS4" s="1149"/>
      <c r="AT4" s="1149"/>
      <c r="AU4" s="1166"/>
      <c r="AV4" s="1166"/>
      <c r="AW4" s="1167"/>
      <c r="AX4" s="1167"/>
      <c r="AY4" s="1184"/>
      <c r="AZ4" s="1184"/>
      <c r="BA4" s="1184"/>
      <c r="BB4" s="1184"/>
      <c r="BC4" s="1191"/>
      <c r="BD4" s="1191"/>
      <c r="BE4" s="1191"/>
      <c r="BF4" s="1191"/>
      <c r="BG4" s="1199"/>
      <c r="BH4" s="1199"/>
      <c r="BI4" s="1199"/>
      <c r="BJ4" s="1199"/>
      <c r="BL4" s="860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</row>
    <row r="5" spans="1:85" ht="14.85" customHeight="1">
      <c r="A5" s="482" t="s">
        <v>134</v>
      </c>
      <c r="B5" s="43">
        <v>4347.7</v>
      </c>
      <c r="C5" s="43">
        <v>4728.8999999999996</v>
      </c>
      <c r="D5" s="43">
        <v>5299.3</v>
      </c>
      <c r="E5" s="43">
        <v>5347.2</v>
      </c>
      <c r="F5" s="43">
        <v>5375</v>
      </c>
      <c r="G5" s="43">
        <v>5696.3</v>
      </c>
      <c r="H5" s="43">
        <v>6854.9</v>
      </c>
      <c r="I5" s="43">
        <v>10210.5</v>
      </c>
      <c r="J5" s="43">
        <v>10722.4</v>
      </c>
      <c r="K5" s="43">
        <v>16212.5</v>
      </c>
      <c r="L5" s="43">
        <v>25331.200000000001</v>
      </c>
      <c r="M5" s="43">
        <v>39725.032169490005</v>
      </c>
      <c r="N5" s="43">
        <v>62570.969640669995</v>
      </c>
      <c r="O5" s="43">
        <v>96166.498665710009</v>
      </c>
      <c r="P5" s="43">
        <v>113940.84376136001</v>
      </c>
      <c r="Q5" s="43">
        <v>126040.27838473998</v>
      </c>
      <c r="R5" s="43">
        <v>144825.09849261001</v>
      </c>
      <c r="S5" s="43">
        <v>172377.75584264999</v>
      </c>
      <c r="T5" s="43">
        <v>208561.0913759</v>
      </c>
      <c r="U5" s="43">
        <v>234241.28374609997</v>
      </c>
      <c r="V5" s="482" t="s">
        <v>134</v>
      </c>
      <c r="W5" s="43">
        <v>403505.97526232002</v>
      </c>
      <c r="X5" s="43">
        <v>463153</v>
      </c>
      <c r="Y5" s="43">
        <v>502254.5</v>
      </c>
      <c r="Z5" s="43">
        <v>545803</v>
      </c>
      <c r="AA5" s="43">
        <v>642388.19999999995</v>
      </c>
      <c r="AB5" s="44">
        <v>779254.16443488002</v>
      </c>
      <c r="AC5" s="44">
        <v>960774.43389801006</v>
      </c>
      <c r="AD5" s="882">
        <v>1155334.5535552199</v>
      </c>
      <c r="AE5" s="44">
        <v>1181541.92864152</v>
      </c>
      <c r="AF5" s="44">
        <v>1378134.4264730702</v>
      </c>
      <c r="AG5" s="482" t="s">
        <v>134</v>
      </c>
      <c r="AH5" s="1453">
        <v>1416379.0418751801</v>
      </c>
      <c r="AI5" s="43">
        <v>1353982.6063849102</v>
      </c>
      <c r="AJ5" s="43">
        <v>1342358.0275790901</v>
      </c>
      <c r="AK5" s="1454">
        <v>1566046.4398569099</v>
      </c>
      <c r="AL5" s="43">
        <v>1432834.61104431</v>
      </c>
      <c r="AM5" s="43">
        <v>1363730.70597633</v>
      </c>
      <c r="AN5" s="43">
        <v>1348838.3433819099</v>
      </c>
      <c r="AO5" s="43">
        <v>1631717.15700427</v>
      </c>
      <c r="AP5" s="1150"/>
      <c r="AQ5" s="1150"/>
      <c r="AR5" s="1150"/>
      <c r="AS5" s="1150"/>
      <c r="AT5" s="1150"/>
      <c r="AU5" s="1168"/>
      <c r="AV5" s="1168"/>
      <c r="AW5" s="1167"/>
      <c r="AX5" s="1167"/>
      <c r="AY5" s="1184"/>
      <c r="AZ5" s="1184"/>
      <c r="BA5" s="1184"/>
      <c r="BB5" s="1184"/>
      <c r="BC5" s="1191"/>
      <c r="BD5" s="1191"/>
      <c r="BE5" s="1191"/>
      <c r="BF5" s="1191"/>
      <c r="BG5" s="1199"/>
      <c r="BH5" s="1199"/>
      <c r="BI5" s="1199"/>
      <c r="BJ5" s="1199"/>
      <c r="BL5" s="857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</row>
    <row r="6" spans="1:85" ht="14.85" customHeight="1">
      <c r="A6" s="485" t="s">
        <v>135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39524.532169490005</v>
      </c>
      <c r="N6" s="43">
        <v>60891.369640669996</v>
      </c>
      <c r="O6" s="43">
        <v>95876.198665710006</v>
      </c>
      <c r="P6" s="43">
        <v>113500.24376136001</v>
      </c>
      <c r="Q6" s="43">
        <v>118893.87838473999</v>
      </c>
      <c r="R6" s="43">
        <v>137794.39849260999</v>
      </c>
      <c r="S6" s="43">
        <v>164199.85584264999</v>
      </c>
      <c r="T6" s="43">
        <v>193549.0913759</v>
      </c>
      <c r="U6" s="43">
        <v>230466.88374609998</v>
      </c>
      <c r="V6" s="485" t="s">
        <v>135</v>
      </c>
      <c r="W6" s="43">
        <v>366200.67526232003</v>
      </c>
      <c r="X6" s="43">
        <v>449949.5</v>
      </c>
      <c r="Y6" s="43">
        <v>503032.5</v>
      </c>
      <c r="Z6" s="43">
        <v>545803</v>
      </c>
      <c r="AA6" s="43">
        <v>642388.19999999995</v>
      </c>
      <c r="AB6" s="44">
        <v>779254.16443488002</v>
      </c>
      <c r="AC6" s="44">
        <v>960774.43389801006</v>
      </c>
      <c r="AD6" s="882">
        <v>1155334.5535552199</v>
      </c>
      <c r="AE6" s="44">
        <v>1181541.92864152</v>
      </c>
      <c r="AF6" s="44">
        <v>1378134.4264730702</v>
      </c>
      <c r="AG6" s="485" t="s">
        <v>135</v>
      </c>
      <c r="AH6" s="1453">
        <v>1416379.0418751801</v>
      </c>
      <c r="AI6" s="43">
        <v>1353982.6063849102</v>
      </c>
      <c r="AJ6" s="43">
        <v>1342358.0275790901</v>
      </c>
      <c r="AK6" s="1454">
        <v>1566046.4398569099</v>
      </c>
      <c r="AL6" s="43">
        <v>1432834.61104431</v>
      </c>
      <c r="AM6" s="43">
        <v>1363730.70597633</v>
      </c>
      <c r="AN6" s="43">
        <v>1348838.3433819099</v>
      </c>
      <c r="AO6" s="43">
        <v>1631717.15700427</v>
      </c>
      <c r="AP6" s="1151"/>
      <c r="AQ6" s="1151"/>
      <c r="AR6" s="1151"/>
      <c r="AS6" s="1151"/>
      <c r="AT6" s="1151"/>
      <c r="AU6" s="1169"/>
      <c r="AV6" s="1169"/>
      <c r="AW6" s="1167"/>
      <c r="AX6" s="1167"/>
      <c r="AY6" s="1184"/>
      <c r="AZ6" s="1184"/>
      <c r="BA6" s="1184"/>
      <c r="BB6" s="1184"/>
      <c r="BC6" s="1191"/>
      <c r="BD6" s="1191"/>
      <c r="BE6" s="1191"/>
      <c r="BF6" s="1191"/>
      <c r="BG6" s="1199"/>
      <c r="BH6" s="1199"/>
      <c r="BI6" s="1199"/>
      <c r="BJ6" s="1199"/>
      <c r="BL6" s="858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</row>
    <row r="7" spans="1:85" ht="14.85" customHeight="1">
      <c r="A7" s="487" t="s">
        <v>217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/>
      <c r="L7" s="43"/>
      <c r="M7" s="43">
        <v>200.5</v>
      </c>
      <c r="N7" s="43">
        <v>1679.6</v>
      </c>
      <c r="O7" s="43">
        <v>290.3</v>
      </c>
      <c r="P7" s="43">
        <v>440.6</v>
      </c>
      <c r="Q7" s="43">
        <v>7146.4</v>
      </c>
      <c r="R7" s="43">
        <v>7030.7</v>
      </c>
      <c r="S7" s="43">
        <v>8177.9</v>
      </c>
      <c r="T7" s="43">
        <v>15012</v>
      </c>
      <c r="U7" s="43">
        <v>3774.4</v>
      </c>
      <c r="V7" s="487" t="s">
        <v>136</v>
      </c>
      <c r="W7" s="43">
        <v>37305.300000000003</v>
      </c>
      <c r="X7" s="43">
        <v>13203.5</v>
      </c>
      <c r="Y7" s="56">
        <v>-778</v>
      </c>
      <c r="Z7" s="43">
        <v>0</v>
      </c>
      <c r="AA7" s="43">
        <v>0</v>
      </c>
      <c r="AB7" s="44"/>
      <c r="AC7" s="44"/>
      <c r="AD7" s="882"/>
      <c r="AE7" s="44"/>
      <c r="AF7" s="44"/>
      <c r="AG7" s="487" t="s">
        <v>136</v>
      </c>
      <c r="AH7" s="1455"/>
      <c r="AI7" s="43"/>
      <c r="AJ7" s="43"/>
      <c r="AK7" s="1454"/>
      <c r="AL7" s="56"/>
      <c r="AM7" s="43"/>
      <c r="AN7" s="43"/>
      <c r="AO7" s="43"/>
      <c r="AP7" s="1151"/>
      <c r="AQ7" s="1151"/>
      <c r="AR7" s="1151"/>
      <c r="AS7" s="1151"/>
      <c r="AT7" s="1151"/>
      <c r="AU7" s="1169"/>
      <c r="AV7" s="1169"/>
      <c r="AW7" s="1167"/>
      <c r="AX7" s="1167"/>
      <c r="AY7" s="1184"/>
      <c r="AZ7" s="1184"/>
      <c r="BA7" s="1184"/>
      <c r="BB7" s="1184"/>
      <c r="BC7" s="1191"/>
      <c r="BD7" s="1191"/>
      <c r="BE7" s="1191"/>
      <c r="BF7" s="1191"/>
      <c r="BG7" s="1199"/>
      <c r="BH7" s="1199"/>
      <c r="BI7" s="1199"/>
      <c r="BJ7" s="1199"/>
      <c r="BL7" s="854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</row>
    <row r="8" spans="1:85" ht="14.85" customHeight="1">
      <c r="A8" s="482" t="s">
        <v>137</v>
      </c>
      <c r="B8" s="40">
        <v>678.4</v>
      </c>
      <c r="C8" s="40">
        <v>1055.5999999999999</v>
      </c>
      <c r="D8" s="40">
        <v>810.2</v>
      </c>
      <c r="E8" s="40">
        <v>568.4</v>
      </c>
      <c r="F8" s="40">
        <v>340.1</v>
      </c>
      <c r="G8" s="40">
        <v>970.1</v>
      </c>
      <c r="H8" s="40">
        <v>1636.9</v>
      </c>
      <c r="I8" s="40">
        <v>1530.1</v>
      </c>
      <c r="J8" s="40">
        <v>1118</v>
      </c>
      <c r="K8" s="40">
        <v>2128.5</v>
      </c>
      <c r="L8" s="40">
        <v>4540.5</v>
      </c>
      <c r="M8" s="40">
        <v>31649.748781180002</v>
      </c>
      <c r="N8" s="40">
        <v>41986.749171470001</v>
      </c>
      <c r="O8" s="40">
        <v>42128.558154190003</v>
      </c>
      <c r="P8" s="40">
        <v>53752.534777710003</v>
      </c>
      <c r="Q8" s="40">
        <v>52473.446767950001</v>
      </c>
      <c r="R8" s="40">
        <v>45299.311473990005</v>
      </c>
      <c r="S8" s="40">
        <v>44484.239825420002</v>
      </c>
      <c r="T8" s="40">
        <v>74860.713422440007</v>
      </c>
      <c r="U8" s="40">
        <v>120432.99513194998</v>
      </c>
      <c r="V8" s="482" t="s">
        <v>137</v>
      </c>
      <c r="W8" s="40">
        <v>142374.99199375001</v>
      </c>
      <c r="X8" s="40">
        <v>128282</v>
      </c>
      <c r="Y8" s="40">
        <v>186398.02727272731</v>
      </c>
      <c r="Z8" s="40">
        <v>186507.30300291738</v>
      </c>
      <c r="AA8" s="40">
        <v>120399.8</v>
      </c>
      <c r="AB8" s="41">
        <v>195649.75649761999</v>
      </c>
      <c r="AC8" s="41">
        <v>234497.50235366999</v>
      </c>
      <c r="AD8" s="881">
        <v>393758.47785556002</v>
      </c>
      <c r="AE8" s="41">
        <v>472318.05104816001</v>
      </c>
      <c r="AF8" s="41">
        <v>467580.09010104998</v>
      </c>
      <c r="AG8" s="482" t="s">
        <v>137</v>
      </c>
      <c r="AH8" s="1451">
        <v>289537.39913762</v>
      </c>
      <c r="AI8" s="40">
        <v>711073.73210086999</v>
      </c>
      <c r="AJ8" s="40">
        <v>565881.34323582996</v>
      </c>
      <c r="AK8" s="1452">
        <v>1218018.9897995801</v>
      </c>
      <c r="AL8" s="40">
        <v>1094769.7026847401</v>
      </c>
      <c r="AM8" s="40">
        <v>1148244.5879203798</v>
      </c>
      <c r="AN8" s="40">
        <v>1768972.23545756</v>
      </c>
      <c r="AO8" s="40">
        <v>2072766.3954212302</v>
      </c>
      <c r="AP8" s="1150"/>
      <c r="AQ8" s="1150"/>
      <c r="AR8" s="1150"/>
      <c r="AS8" s="1150"/>
      <c r="AT8" s="1150"/>
      <c r="AU8" s="1168"/>
      <c r="AV8" s="1168"/>
      <c r="AW8" s="1167"/>
      <c r="AX8" s="1167"/>
      <c r="AY8" s="1184"/>
      <c r="AZ8" s="1184"/>
      <c r="BA8" s="1184"/>
      <c r="BB8" s="1184"/>
      <c r="BC8" s="1191"/>
      <c r="BD8" s="1191"/>
      <c r="BE8" s="1191"/>
      <c r="BF8" s="1191"/>
      <c r="BG8" s="1199"/>
      <c r="BH8" s="1199"/>
      <c r="BI8" s="1199"/>
      <c r="BJ8" s="1199"/>
      <c r="BL8" s="857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</row>
    <row r="9" spans="1:85" ht="14.85" customHeight="1">
      <c r="A9" s="485" t="s">
        <v>138</v>
      </c>
      <c r="B9" s="43">
        <v>678.4</v>
      </c>
      <c r="C9" s="43">
        <v>1055.5999999999999</v>
      </c>
      <c r="D9" s="43">
        <v>810.2</v>
      </c>
      <c r="E9" s="43">
        <v>568.4</v>
      </c>
      <c r="F9" s="43">
        <v>340.1</v>
      </c>
      <c r="G9" s="43">
        <v>970.1</v>
      </c>
      <c r="H9" s="43">
        <v>1636.9</v>
      </c>
      <c r="I9" s="43">
        <v>1530.1</v>
      </c>
      <c r="J9" s="43">
        <v>1118</v>
      </c>
      <c r="K9" s="43">
        <v>2128.5</v>
      </c>
      <c r="L9" s="43">
        <v>4540.5</v>
      </c>
      <c r="M9" s="43">
        <v>29056.393717480001</v>
      </c>
      <c r="N9" s="43">
        <v>39470.505512379998</v>
      </c>
      <c r="O9" s="43">
        <v>39801.08401051</v>
      </c>
      <c r="P9" s="43">
        <v>51523.426454170003</v>
      </c>
      <c r="Q9" s="43">
        <v>51595.788810169994</v>
      </c>
      <c r="R9" s="43">
        <v>40956.977054859999</v>
      </c>
      <c r="S9" s="43">
        <v>38696.675589780003</v>
      </c>
      <c r="T9" s="43">
        <v>67829.645689490004</v>
      </c>
      <c r="U9" s="43">
        <v>74443.409929100002</v>
      </c>
      <c r="V9" s="485" t="s">
        <v>138</v>
      </c>
      <c r="W9" s="43">
        <v>133390.37295511999</v>
      </c>
      <c r="X9" s="43">
        <v>107226.6</v>
      </c>
      <c r="Y9" s="43">
        <v>159892.84545454546</v>
      </c>
      <c r="Z9" s="43">
        <v>171067.43486050572</v>
      </c>
      <c r="AA9" s="43">
        <v>114847.7</v>
      </c>
      <c r="AB9" s="44"/>
      <c r="AC9" s="44"/>
      <c r="AD9" s="882"/>
      <c r="AE9" s="44"/>
      <c r="AF9" s="44"/>
      <c r="AG9" s="485" t="s">
        <v>138</v>
      </c>
      <c r="AH9" s="1453"/>
      <c r="AI9" s="43"/>
      <c r="AJ9" s="43"/>
      <c r="AK9" s="1454"/>
      <c r="AL9" s="43"/>
      <c r="AM9" s="43"/>
      <c r="AN9" s="43"/>
      <c r="AO9" s="43"/>
      <c r="AP9" s="1152"/>
      <c r="AQ9" s="1152"/>
      <c r="AR9" s="1152"/>
      <c r="AS9" s="1152"/>
      <c r="AT9" s="1152"/>
      <c r="AU9" s="1170"/>
      <c r="AV9" s="1170"/>
      <c r="AW9" s="1167"/>
      <c r="AX9" s="1167"/>
      <c r="AY9" s="1184"/>
      <c r="AZ9" s="1184"/>
      <c r="BA9" s="1184"/>
      <c r="BB9" s="1184"/>
      <c r="BC9" s="1191"/>
      <c r="BD9" s="1191"/>
      <c r="BE9" s="1191"/>
      <c r="BF9" s="1191"/>
      <c r="BG9" s="1199"/>
      <c r="BH9" s="1199"/>
      <c r="BI9" s="1199"/>
      <c r="BJ9" s="1199"/>
      <c r="BL9" s="855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</row>
    <row r="10" spans="1:85" ht="14.85" customHeight="1">
      <c r="A10" s="497" t="s">
        <v>139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6826.6372318000003</v>
      </c>
      <c r="N10" s="43">
        <v>3567.2629426399999</v>
      </c>
      <c r="O10" s="43">
        <v>5896.8266343300002</v>
      </c>
      <c r="P10" s="43">
        <v>6689.9355170200006</v>
      </c>
      <c r="Q10" s="43">
        <v>8347.8468198199989</v>
      </c>
      <c r="R10" s="43">
        <v>5890.6672796000003</v>
      </c>
      <c r="S10" s="43">
        <v>10684.226658719999</v>
      </c>
      <c r="T10" s="43">
        <v>3825.2658637600002</v>
      </c>
      <c r="U10" s="43">
        <v>3301.3500213699999</v>
      </c>
      <c r="V10" s="497" t="s">
        <v>139</v>
      </c>
      <c r="W10" s="43">
        <v>14721.01359008</v>
      </c>
      <c r="X10" s="43">
        <v>9201.7999999999993</v>
      </c>
      <c r="Y10" s="43">
        <v>19985.436363636363</v>
      </c>
      <c r="Z10" s="43">
        <v>26395.122974367245</v>
      </c>
      <c r="AA10" s="43">
        <v>15422.9</v>
      </c>
      <c r="AB10" s="44">
        <v>87012.956497609994</v>
      </c>
      <c r="AC10" s="44">
        <v>93015.391032109997</v>
      </c>
      <c r="AD10" s="882">
        <v>244020.94004207998</v>
      </c>
      <c r="AE10" s="44">
        <v>388247.25061615999</v>
      </c>
      <c r="AF10" s="44">
        <v>375017.09845604998</v>
      </c>
      <c r="AG10" s="497" t="s">
        <v>139</v>
      </c>
      <c r="AH10" s="1453">
        <v>289537.39913762</v>
      </c>
      <c r="AI10" s="43">
        <v>711073.73210086999</v>
      </c>
      <c r="AJ10" s="43">
        <v>565881.34323582996</v>
      </c>
      <c r="AK10" s="1454">
        <v>446282.82264004997</v>
      </c>
      <c r="AL10" s="43">
        <v>271943.93042841001</v>
      </c>
      <c r="AM10" s="43">
        <v>305837.76022262999</v>
      </c>
      <c r="AN10" s="43">
        <v>511365.01212059002</v>
      </c>
      <c r="AO10" s="43">
        <v>559388.33815664996</v>
      </c>
      <c r="AP10" s="1151"/>
      <c r="AQ10" s="1151"/>
      <c r="AR10" s="1151"/>
      <c r="AS10" s="1151"/>
      <c r="AT10" s="1151"/>
      <c r="AU10" s="1169"/>
      <c r="AV10" s="1169"/>
      <c r="AW10" s="1167"/>
      <c r="AX10" s="1167"/>
      <c r="AY10" s="1184"/>
      <c r="AZ10" s="1184"/>
      <c r="BA10" s="1184"/>
      <c r="BB10" s="1184"/>
      <c r="BC10" s="1191"/>
      <c r="BD10" s="1191"/>
      <c r="BE10" s="1191"/>
      <c r="BF10" s="1191"/>
      <c r="BG10" s="1199"/>
      <c r="BH10" s="1199"/>
      <c r="BI10" s="1199"/>
      <c r="BJ10" s="1199"/>
      <c r="BL10" s="858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</row>
    <row r="11" spans="1:85" ht="14.85" customHeight="1">
      <c r="A11" s="497" t="s">
        <v>140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179.30506788999998</v>
      </c>
      <c r="N11" s="43">
        <v>409.03477488999999</v>
      </c>
      <c r="O11" s="43">
        <v>590.41064588999996</v>
      </c>
      <c r="P11" s="43">
        <v>513.02522589</v>
      </c>
      <c r="Q11" s="43">
        <v>3.54892904</v>
      </c>
      <c r="R11" s="43">
        <v>3.54892904</v>
      </c>
      <c r="S11" s="43">
        <v>3.54892904</v>
      </c>
      <c r="T11" s="43">
        <v>3.55197071</v>
      </c>
      <c r="U11" s="43">
        <v>3.6654789000000001</v>
      </c>
      <c r="V11" s="497" t="s">
        <v>140</v>
      </c>
      <c r="W11" s="43">
        <v>3.83824414</v>
      </c>
      <c r="X11" s="43">
        <v>3.5</v>
      </c>
      <c r="Y11" s="43">
        <v>3.5545454545454547</v>
      </c>
      <c r="Z11" s="43">
        <v>3.5354735724718802</v>
      </c>
      <c r="AA11" s="43">
        <v>3.5</v>
      </c>
      <c r="AB11" s="44"/>
      <c r="AC11" s="44"/>
      <c r="AD11" s="882"/>
      <c r="AE11" s="44"/>
      <c r="AF11" s="44"/>
      <c r="AG11" s="497" t="s">
        <v>140</v>
      </c>
      <c r="AH11" s="1453"/>
      <c r="AI11" s="43"/>
      <c r="AJ11" s="43"/>
      <c r="AK11" s="1454"/>
      <c r="AL11" s="43"/>
      <c r="AM11" s="43"/>
      <c r="AN11" s="43"/>
      <c r="AO11" s="43"/>
      <c r="AP11" s="1151"/>
      <c r="AQ11" s="1151"/>
      <c r="AR11" s="1151"/>
      <c r="AS11" s="1151"/>
      <c r="AT11" s="1151"/>
      <c r="AU11" s="1169"/>
      <c r="AV11" s="1169"/>
      <c r="AW11" s="1167"/>
      <c r="AX11" s="1167"/>
      <c r="AY11" s="1184"/>
      <c r="AZ11" s="1184"/>
      <c r="BA11" s="1184"/>
      <c r="BB11" s="1184"/>
      <c r="BC11" s="1191"/>
      <c r="BD11" s="1191"/>
      <c r="BE11" s="1191"/>
      <c r="BF11" s="1191"/>
      <c r="BG11" s="1199"/>
      <c r="BH11" s="1199"/>
      <c r="BI11" s="1199"/>
      <c r="BJ11" s="1199"/>
      <c r="BL11" s="858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</row>
    <row r="12" spans="1:85" ht="14.85" customHeight="1">
      <c r="A12" s="497" t="s">
        <v>141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22050.451417790002</v>
      </c>
      <c r="N12" s="43">
        <v>35494.207794850001</v>
      </c>
      <c r="O12" s="43">
        <v>33313.846730290003</v>
      </c>
      <c r="P12" s="43">
        <v>44320.465711260003</v>
      </c>
      <c r="Q12" s="43">
        <v>43244.393061309995</v>
      </c>
      <c r="R12" s="43">
        <v>35062.760846220001</v>
      </c>
      <c r="S12" s="43">
        <v>28008.90000202</v>
      </c>
      <c r="T12" s="43">
        <v>64000.827855019998</v>
      </c>
      <c r="U12" s="43">
        <v>71138.394428829997</v>
      </c>
      <c r="V12" s="497" t="s">
        <v>141</v>
      </c>
      <c r="W12" s="43">
        <v>118665.5211209</v>
      </c>
      <c r="X12" s="43">
        <v>98021.3</v>
      </c>
      <c r="Y12" s="43">
        <v>139903.85454545455</v>
      </c>
      <c r="Z12" s="43">
        <v>144668.77641256599</v>
      </c>
      <c r="AA12" s="43">
        <v>99421.3</v>
      </c>
      <c r="AB12" s="44">
        <v>108636.80000001</v>
      </c>
      <c r="AC12" s="44">
        <v>141482.11132155999</v>
      </c>
      <c r="AD12" s="882">
        <v>149737.53781348001</v>
      </c>
      <c r="AE12" s="44">
        <v>84070.800432000004</v>
      </c>
      <c r="AF12" s="44">
        <v>92562.991645000002</v>
      </c>
      <c r="AG12" s="497" t="s">
        <v>141</v>
      </c>
      <c r="AH12" s="1453">
        <v>0</v>
      </c>
      <c r="AI12" s="43">
        <v>0</v>
      </c>
      <c r="AJ12" s="43">
        <v>0</v>
      </c>
      <c r="AK12" s="1454">
        <v>771736.16715952998</v>
      </c>
      <c r="AL12" s="43">
        <v>822825.77225633</v>
      </c>
      <c r="AM12" s="43">
        <v>842406.82769774995</v>
      </c>
      <c r="AN12" s="43">
        <v>1254989.60875066</v>
      </c>
      <c r="AO12" s="43">
        <v>1339454.5728535901</v>
      </c>
      <c r="AP12" s="1150"/>
      <c r="AQ12" s="1150"/>
      <c r="AR12" s="1150"/>
      <c r="AS12" s="1150"/>
      <c r="AT12" s="1150"/>
      <c r="AU12" s="1168"/>
      <c r="AV12" s="1168"/>
      <c r="AW12" s="1167"/>
      <c r="AX12" s="1167"/>
      <c r="AY12" s="1184"/>
      <c r="AZ12" s="1184"/>
      <c r="BA12" s="1184"/>
      <c r="BB12" s="1184"/>
      <c r="BC12" s="1191"/>
      <c r="BD12" s="1191"/>
      <c r="BE12" s="1191"/>
      <c r="BF12" s="1191"/>
      <c r="BG12" s="1199"/>
      <c r="BH12" s="1199"/>
      <c r="BI12" s="1199"/>
      <c r="BJ12" s="1199"/>
      <c r="BL12" s="858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</row>
    <row r="13" spans="1:85" ht="15" customHeight="1">
      <c r="A13" s="485" t="s">
        <v>142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1540.9789374500001</v>
      </c>
      <c r="N13" s="43">
        <v>1781.3751626199999</v>
      </c>
      <c r="O13" s="43">
        <v>2009.61533904</v>
      </c>
      <c r="P13" s="43">
        <v>1645.4495189000002</v>
      </c>
      <c r="Q13" s="43">
        <v>282.89915314000001</v>
      </c>
      <c r="R13" s="43">
        <v>145.57561449000002</v>
      </c>
      <c r="S13" s="43">
        <v>240.39626203999998</v>
      </c>
      <c r="T13" s="43">
        <v>754.73092233</v>
      </c>
      <c r="U13" s="43">
        <v>738.47919294000008</v>
      </c>
      <c r="V13" s="485" t="s">
        <v>838</v>
      </c>
      <c r="W13" s="43">
        <v>8410.53456276</v>
      </c>
      <c r="X13" s="43">
        <v>11818</v>
      </c>
      <c r="Y13" s="43">
        <v>15723.609090909089</v>
      </c>
      <c r="Z13" s="43">
        <v>15419.545682978298</v>
      </c>
      <c r="AA13" s="43">
        <v>5552.1</v>
      </c>
      <c r="AB13" s="43"/>
      <c r="AC13" s="43"/>
      <c r="AD13" s="884"/>
      <c r="AE13" s="43"/>
      <c r="AF13" s="43"/>
      <c r="AG13" s="485" t="s">
        <v>838</v>
      </c>
      <c r="AH13" s="1453"/>
      <c r="AI13" s="43"/>
      <c r="AJ13" s="43"/>
      <c r="AK13" s="1456"/>
      <c r="AL13" s="43"/>
      <c r="AM13" s="43"/>
      <c r="AN13" s="43"/>
      <c r="AO13" s="43"/>
      <c r="AP13" s="1151"/>
      <c r="AQ13" s="1151"/>
      <c r="AR13" s="1151"/>
      <c r="AS13" s="1151"/>
      <c r="AT13" s="1151"/>
      <c r="AU13" s="1169"/>
      <c r="AV13" s="1169"/>
      <c r="AW13" s="1167"/>
      <c r="AX13" s="1167"/>
      <c r="AY13" s="1184"/>
      <c r="AZ13" s="1184"/>
      <c r="BA13" s="1184"/>
      <c r="BB13" s="1184"/>
      <c r="BC13" s="1191"/>
      <c r="BD13" s="1191"/>
      <c r="BE13" s="1191"/>
      <c r="BF13" s="1191"/>
      <c r="BG13" s="1199"/>
      <c r="BH13" s="1199"/>
      <c r="BI13" s="1199"/>
      <c r="BJ13" s="1199"/>
      <c r="BL13" s="856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</row>
    <row r="14" spans="1:85" ht="14.85" customHeight="1">
      <c r="A14" s="497" t="s">
        <v>143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889.75629145000005</v>
      </c>
      <c r="N14" s="43">
        <v>465.21672261999998</v>
      </c>
      <c r="O14" s="43">
        <v>335.69504604000002</v>
      </c>
      <c r="P14" s="43">
        <v>229.4975379</v>
      </c>
      <c r="Q14" s="43">
        <v>274.17280613999998</v>
      </c>
      <c r="R14" s="43">
        <v>136.84926749000002</v>
      </c>
      <c r="S14" s="43">
        <v>231.66991503999998</v>
      </c>
      <c r="T14" s="43">
        <v>746.00457533000008</v>
      </c>
      <c r="U14" s="43">
        <v>550.03126309000004</v>
      </c>
      <c r="V14" s="497" t="s">
        <v>143</v>
      </c>
      <c r="W14" s="43">
        <v>1554.39237355</v>
      </c>
      <c r="X14" s="43">
        <v>2316.4</v>
      </c>
      <c r="Y14" s="43">
        <v>3544.1363636363631</v>
      </c>
      <c r="Z14" s="43">
        <v>2115.2294116364596</v>
      </c>
      <c r="AA14" s="43">
        <v>3867.4</v>
      </c>
      <c r="AB14" s="43"/>
      <c r="AC14" s="43"/>
      <c r="AD14" s="884"/>
      <c r="AE14" s="43"/>
      <c r="AF14" s="43"/>
      <c r="AG14" s="497" t="s">
        <v>143</v>
      </c>
      <c r="AH14" s="1453"/>
      <c r="AI14" s="43"/>
      <c r="AJ14" s="43"/>
      <c r="AK14" s="1456"/>
      <c r="AL14" s="43"/>
      <c r="AM14" s="43">
        <v>0</v>
      </c>
      <c r="AN14" s="43">
        <v>0</v>
      </c>
      <c r="AO14" s="43">
        <v>171429.90274310001</v>
      </c>
      <c r="AP14" s="1151"/>
      <c r="AQ14" s="1151"/>
      <c r="AR14" s="1151"/>
      <c r="AS14" s="1151"/>
      <c r="AT14" s="1151"/>
      <c r="AU14" s="1169"/>
      <c r="AV14" s="1169"/>
      <c r="AW14" s="1167"/>
      <c r="AX14" s="1167"/>
      <c r="AY14" s="1184"/>
      <c r="AZ14" s="1184"/>
      <c r="BA14" s="1184"/>
      <c r="BB14" s="1184"/>
      <c r="BC14" s="1191"/>
      <c r="BD14" s="1191"/>
      <c r="BE14" s="1191"/>
      <c r="BF14" s="1191"/>
      <c r="BG14" s="1199"/>
      <c r="BH14" s="1199"/>
      <c r="BI14" s="1199"/>
      <c r="BJ14" s="1199"/>
      <c r="BL14" s="858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</row>
    <row r="15" spans="1:85" ht="14.85" customHeight="1">
      <c r="A15" s="497" t="s">
        <v>144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53.014554000000089</v>
      </c>
      <c r="N15" s="43">
        <v>91.858741999999893</v>
      </c>
      <c r="O15" s="43">
        <v>185.69473399999993</v>
      </c>
      <c r="P15" s="43">
        <v>259.18916400000012</v>
      </c>
      <c r="Q15" s="43">
        <v>8.7263470000000325</v>
      </c>
      <c r="R15" s="43">
        <v>8.7263470000000041</v>
      </c>
      <c r="S15" s="43">
        <v>8.7263470000000041</v>
      </c>
      <c r="T15" s="43">
        <v>8.7263469999999188</v>
      </c>
      <c r="U15" s="43">
        <v>8.7307298500000456</v>
      </c>
      <c r="V15" s="497" t="s">
        <v>144</v>
      </c>
      <c r="W15" s="43">
        <v>8.7755492099995536</v>
      </c>
      <c r="X15" s="43">
        <v>8.7000000000007276</v>
      </c>
      <c r="Y15" s="43">
        <v>26.736363636360693</v>
      </c>
      <c r="Z15" s="43">
        <v>8.7212841434831319</v>
      </c>
      <c r="AA15" s="43">
        <v>8.6999999999999993</v>
      </c>
      <c r="AB15" s="43"/>
      <c r="AC15" s="43"/>
      <c r="AD15" s="884"/>
      <c r="AE15" s="43"/>
      <c r="AF15" s="43"/>
      <c r="AG15" s="497" t="s">
        <v>144</v>
      </c>
      <c r="AH15" s="1453"/>
      <c r="AI15" s="43"/>
      <c r="AJ15" s="43"/>
      <c r="AK15" s="1456"/>
      <c r="AL15" s="43"/>
      <c r="AM15" s="43"/>
      <c r="AN15" s="43"/>
      <c r="AO15" s="43"/>
      <c r="AP15" s="1151"/>
      <c r="AQ15" s="1151"/>
      <c r="AR15" s="1151"/>
      <c r="AS15" s="1151"/>
      <c r="AT15" s="1151"/>
      <c r="AU15" s="1169"/>
      <c r="AV15" s="1169"/>
      <c r="AW15" s="1167"/>
      <c r="AX15" s="1167"/>
      <c r="AY15" s="1184"/>
      <c r="AZ15" s="1184"/>
      <c r="BA15" s="1184"/>
      <c r="BB15" s="1184"/>
      <c r="BC15" s="1191"/>
      <c r="BD15" s="1191"/>
      <c r="BE15" s="1192"/>
      <c r="BF15" s="1192"/>
      <c r="BG15" s="1199"/>
      <c r="BH15" s="1199"/>
      <c r="BI15" s="1199"/>
      <c r="BJ15" s="1199"/>
      <c r="BL15" s="858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</row>
    <row r="16" spans="1:85" ht="14.85" customHeight="1">
      <c r="A16" s="497" t="s">
        <v>145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598.20809199999997</v>
      </c>
      <c r="N16" s="43">
        <v>1224.299698</v>
      </c>
      <c r="O16" s="43">
        <v>1488.225559</v>
      </c>
      <c r="P16" s="43">
        <v>1156.762817</v>
      </c>
      <c r="Q16" s="43">
        <v>0</v>
      </c>
      <c r="R16" s="43">
        <v>0</v>
      </c>
      <c r="S16" s="43">
        <v>0</v>
      </c>
      <c r="T16" s="43">
        <v>0</v>
      </c>
      <c r="U16" s="43">
        <v>179.71719999999999</v>
      </c>
      <c r="V16" s="497" t="s">
        <v>145</v>
      </c>
      <c r="W16" s="43">
        <v>6847.3666400000002</v>
      </c>
      <c r="X16" s="43">
        <v>9492.9</v>
      </c>
      <c r="Y16" s="43">
        <v>12152.736363636364</v>
      </c>
      <c r="Z16" s="43">
        <v>13295.594987198356</v>
      </c>
      <c r="AA16" s="43">
        <v>1676</v>
      </c>
      <c r="AB16" s="43"/>
      <c r="AC16" s="43"/>
      <c r="AD16" s="884"/>
      <c r="AE16" s="43"/>
      <c r="AF16" s="43"/>
      <c r="AG16" s="497" t="s">
        <v>145</v>
      </c>
      <c r="AH16" s="1453"/>
      <c r="AI16" s="43"/>
      <c r="AJ16" s="43"/>
      <c r="AK16" s="1456"/>
      <c r="AL16" s="43"/>
      <c r="AM16" s="43"/>
      <c r="AN16" s="43"/>
      <c r="AO16" s="43"/>
      <c r="AP16" s="1151"/>
      <c r="AQ16" s="1151"/>
      <c r="AR16" s="1151"/>
      <c r="AS16" s="1151"/>
      <c r="AT16" s="1151"/>
      <c r="AU16" s="1169"/>
      <c r="AV16" s="1169"/>
      <c r="AW16" s="1167"/>
      <c r="AX16" s="1167"/>
      <c r="AY16" s="1184"/>
      <c r="AZ16" s="1184"/>
      <c r="BA16" s="1184"/>
      <c r="BB16" s="1184"/>
      <c r="BC16" s="1191"/>
      <c r="BD16" s="1191"/>
      <c r="BE16" s="1191"/>
      <c r="BF16" s="1191"/>
      <c r="BG16" s="1199"/>
      <c r="BH16" s="1199"/>
      <c r="BI16" s="1199"/>
      <c r="BJ16" s="1199"/>
      <c r="BL16" s="858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</row>
    <row r="17" spans="1:85" ht="14.85" customHeight="1">
      <c r="A17" s="485" t="s">
        <v>218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0.87612625</v>
      </c>
      <c r="N17" s="43">
        <v>154.36849647</v>
      </c>
      <c r="O17" s="43">
        <v>0.95880463999999999</v>
      </c>
      <c r="P17" s="43">
        <v>0.95880463999999999</v>
      </c>
      <c r="Q17" s="43">
        <v>0.95880463999999999</v>
      </c>
      <c r="R17" s="43">
        <v>0.95880463999999999</v>
      </c>
      <c r="S17" s="43">
        <v>0.96797359999999999</v>
      </c>
      <c r="T17" s="43">
        <v>520.03681061999998</v>
      </c>
      <c r="U17" s="43">
        <v>11.00600991</v>
      </c>
      <c r="V17" s="485" t="s">
        <v>146</v>
      </c>
      <c r="W17" s="43">
        <v>0.98447587000000003</v>
      </c>
      <c r="X17" s="43">
        <v>123.9</v>
      </c>
      <c r="Y17" s="43">
        <v>77.372727272727275</v>
      </c>
      <c r="Z17" s="43">
        <v>20.322459433371737</v>
      </c>
      <c r="AA17" s="43">
        <v>0</v>
      </c>
      <c r="AB17" s="43"/>
      <c r="AC17" s="43"/>
      <c r="AD17" s="884"/>
      <c r="AE17" s="43"/>
      <c r="AF17" s="43"/>
      <c r="AG17" s="485" t="s">
        <v>146</v>
      </c>
      <c r="AH17" s="1453"/>
      <c r="AI17" s="43"/>
      <c r="AJ17" s="43"/>
      <c r="AK17" s="1456"/>
      <c r="AL17" s="43"/>
      <c r="AM17" s="43">
        <v>0</v>
      </c>
      <c r="AN17" s="43">
        <v>2617.61458631</v>
      </c>
      <c r="AO17" s="43">
        <v>2217.6061809299999</v>
      </c>
      <c r="AP17" s="1151"/>
      <c r="AQ17" s="1151"/>
      <c r="AR17" s="1151"/>
      <c r="AS17" s="1151"/>
      <c r="AT17" s="1151"/>
      <c r="AU17" s="1169"/>
      <c r="AV17" s="1169"/>
      <c r="AW17" s="1167"/>
      <c r="AX17" s="1167"/>
      <c r="AY17" s="1184"/>
      <c r="AZ17" s="1184"/>
      <c r="BA17" s="1184"/>
      <c r="BB17" s="1184"/>
      <c r="BC17" s="1191"/>
      <c r="BD17" s="1191"/>
      <c r="BE17" s="1191"/>
      <c r="BF17" s="1191"/>
      <c r="BG17" s="1199"/>
      <c r="BH17" s="1199"/>
      <c r="BI17" s="1199"/>
      <c r="BJ17" s="1199"/>
      <c r="BL17" s="856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</row>
    <row r="18" spans="1:85" ht="14.85" customHeight="1">
      <c r="A18" s="486" t="s">
        <v>219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1051.5</v>
      </c>
      <c r="N18" s="43">
        <v>580.5</v>
      </c>
      <c r="O18" s="43">
        <v>316.89999999999998</v>
      </c>
      <c r="P18" s="43">
        <v>582.70000000000005</v>
      </c>
      <c r="Q18" s="43">
        <v>593.79999999999995</v>
      </c>
      <c r="R18" s="43">
        <v>4195.8</v>
      </c>
      <c r="S18" s="43">
        <v>5546.2</v>
      </c>
      <c r="T18" s="43">
        <v>5756.3</v>
      </c>
      <c r="U18" s="43">
        <v>45240.1</v>
      </c>
      <c r="V18" s="486" t="s">
        <v>147</v>
      </c>
      <c r="W18" s="43">
        <v>573.1</v>
      </c>
      <c r="X18" s="43">
        <v>9113.5</v>
      </c>
      <c r="Y18" s="43">
        <v>10704.2</v>
      </c>
      <c r="Z18" s="43">
        <v>0</v>
      </c>
      <c r="AA18" s="43"/>
      <c r="AB18" s="43"/>
      <c r="AC18" s="43"/>
      <c r="AD18" s="884"/>
      <c r="AE18" s="43"/>
      <c r="AF18" s="43"/>
      <c r="AG18" s="486" t="s">
        <v>147</v>
      </c>
      <c r="AH18" s="1453"/>
      <c r="AI18" s="43"/>
      <c r="AJ18" s="43"/>
      <c r="AK18" s="1456"/>
      <c r="AL18" s="43"/>
      <c r="AM18" s="43"/>
      <c r="AN18" s="43"/>
      <c r="AO18" s="43">
        <v>275.97548695999996</v>
      </c>
      <c r="AP18" s="1151"/>
      <c r="AQ18" s="1151"/>
      <c r="AR18" s="1151"/>
      <c r="AS18" s="1151"/>
      <c r="AT18" s="1151"/>
      <c r="AU18" s="1169"/>
      <c r="AV18" s="1169"/>
      <c r="AW18" s="1167"/>
      <c r="AX18" s="1167"/>
      <c r="AY18" s="1184"/>
      <c r="AZ18" s="1184"/>
      <c r="BA18" s="1184"/>
      <c r="BB18" s="1184"/>
      <c r="BC18" s="1191"/>
      <c r="BD18" s="1191"/>
      <c r="BE18" s="1191"/>
      <c r="BF18" s="1191"/>
      <c r="BG18" s="1199"/>
      <c r="BH18" s="1199"/>
      <c r="BI18" s="1199"/>
      <c r="BJ18" s="1199"/>
      <c r="BL18" s="854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</row>
    <row r="19" spans="1:85" ht="14.85" customHeight="1">
      <c r="A19" s="482" t="s">
        <v>148</v>
      </c>
      <c r="B19" s="40">
        <v>1172.5</v>
      </c>
      <c r="C19" s="40">
        <v>888.6</v>
      </c>
      <c r="D19" s="40">
        <v>819.40000000000009</v>
      </c>
      <c r="E19" s="40">
        <v>1270.0999999999999</v>
      </c>
      <c r="F19" s="40">
        <v>1921.8999999999999</v>
      </c>
      <c r="G19" s="40">
        <v>1732.7</v>
      </c>
      <c r="H19" s="40">
        <v>899.1</v>
      </c>
      <c r="I19" s="40">
        <v>2150.6</v>
      </c>
      <c r="J19" s="40">
        <v>6320.2</v>
      </c>
      <c r="K19" s="40">
        <v>8616.2999999999993</v>
      </c>
      <c r="L19" s="40">
        <v>4902.1000000000004</v>
      </c>
      <c r="M19" s="40">
        <v>5951.2424562200003</v>
      </c>
      <c r="N19" s="40">
        <v>10984.73354522</v>
      </c>
      <c r="O19" s="40">
        <v>13441.787800800001</v>
      </c>
      <c r="P19" s="40">
        <v>15101.62259253</v>
      </c>
      <c r="Q19" s="40">
        <v>15439.447085439999</v>
      </c>
      <c r="R19" s="40">
        <v>12543.03204727</v>
      </c>
      <c r="S19" s="40">
        <v>19607.77133743</v>
      </c>
      <c r="T19" s="40">
        <v>4470.7133494100008</v>
      </c>
      <c r="U19" s="40">
        <v>11625.68972715</v>
      </c>
      <c r="V19" s="482" t="s">
        <v>149</v>
      </c>
      <c r="W19" s="40">
        <v>30015.071152899996</v>
      </c>
      <c r="X19" s="40">
        <v>55440.699999999961</v>
      </c>
      <c r="Y19" s="40">
        <v>235740.43299999996</v>
      </c>
      <c r="Z19" s="40">
        <v>143519.28012933</v>
      </c>
      <c r="AA19" s="40">
        <v>215524.24512000001</v>
      </c>
      <c r="AB19" s="41">
        <v>131801.60311055998</v>
      </c>
      <c r="AC19" s="41">
        <v>70488.719351990003</v>
      </c>
      <c r="AD19" s="881">
        <v>313992.77371704002</v>
      </c>
      <c r="AE19" s="41">
        <v>703353.03022317996</v>
      </c>
      <c r="AF19" s="41">
        <v>658692.86848786997</v>
      </c>
      <c r="AG19" s="482" t="s">
        <v>149</v>
      </c>
      <c r="AH19" s="1451">
        <v>347754.67401011998</v>
      </c>
      <c r="AI19" s="40">
        <v>496637.11227176001</v>
      </c>
      <c r="AJ19" s="40">
        <v>553500.75126567995</v>
      </c>
      <c r="AK19" s="1452">
        <v>605595.89290589991</v>
      </c>
      <c r="AL19" s="40">
        <v>596552.17968744994</v>
      </c>
      <c r="AM19" s="40">
        <v>606976.7138269</v>
      </c>
      <c r="AN19" s="40">
        <v>604434.79516794998</v>
      </c>
      <c r="AO19" s="40">
        <v>1046799.5515691901</v>
      </c>
      <c r="AP19" s="1150"/>
      <c r="AQ19" s="1150"/>
      <c r="AR19" s="1150"/>
      <c r="AS19" s="1150"/>
      <c r="AT19" s="1150"/>
      <c r="AU19" s="1168"/>
      <c r="AV19" s="1168"/>
      <c r="AW19" s="1167"/>
      <c r="AX19" s="1167"/>
      <c r="AY19" s="1184"/>
      <c r="AZ19" s="1184"/>
      <c r="BA19" s="1184"/>
      <c r="BB19" s="1184"/>
      <c r="BC19" s="1191"/>
      <c r="BD19" s="1191"/>
      <c r="BE19" s="1191"/>
      <c r="BF19" s="1191"/>
      <c r="BG19" s="1199"/>
      <c r="BH19" s="1199"/>
      <c r="BI19" s="1199"/>
      <c r="BJ19" s="1199"/>
      <c r="BL19" s="8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</row>
    <row r="20" spans="1:85" ht="14.85" customHeight="1">
      <c r="A20" s="485" t="s">
        <v>150</v>
      </c>
      <c r="B20" s="43">
        <v>1038.4000000000001</v>
      </c>
      <c r="C20" s="43">
        <v>845.9</v>
      </c>
      <c r="D20" s="43">
        <v>743.7</v>
      </c>
      <c r="E20" s="43">
        <v>1170.8</v>
      </c>
      <c r="F20" s="43">
        <v>1856.1</v>
      </c>
      <c r="G20" s="43">
        <v>1652.2</v>
      </c>
      <c r="H20" s="43">
        <v>697.2</v>
      </c>
      <c r="I20" s="43">
        <v>2065</v>
      </c>
      <c r="J20" s="43">
        <v>5467</v>
      </c>
      <c r="K20" s="43">
        <v>6698.4</v>
      </c>
      <c r="L20" s="43">
        <v>3527.7</v>
      </c>
      <c r="M20" s="43">
        <v>2375.3505787300001</v>
      </c>
      <c r="N20" s="43">
        <v>6510.58149048</v>
      </c>
      <c r="O20" s="43">
        <v>6271.3124948100003</v>
      </c>
      <c r="P20" s="43">
        <v>7180.64434256</v>
      </c>
      <c r="Q20" s="43">
        <v>6510.0321354099997</v>
      </c>
      <c r="R20" s="43">
        <v>2080.4465990999997</v>
      </c>
      <c r="S20" s="43">
        <v>1120.4314766500001</v>
      </c>
      <c r="T20" s="43">
        <v>715.31971289000001</v>
      </c>
      <c r="U20" s="43">
        <v>9012.25983834</v>
      </c>
      <c r="V20" s="483" t="s">
        <v>150</v>
      </c>
      <c r="W20" s="43">
        <v>15840.32675466</v>
      </c>
      <c r="X20" s="43">
        <v>51576.999999999956</v>
      </c>
      <c r="Y20" s="43">
        <v>235280.83299999998</v>
      </c>
      <c r="Z20" s="43">
        <v>143103.15301615</v>
      </c>
      <c r="AA20" s="43">
        <v>211134.44511999999</v>
      </c>
      <c r="AB20" s="44">
        <v>113746.47974256</v>
      </c>
      <c r="AC20" s="44">
        <v>22976.954855550001</v>
      </c>
      <c r="AD20" s="882">
        <v>46264.39584728</v>
      </c>
      <c r="AE20" s="44">
        <v>198260.38889467</v>
      </c>
      <c r="AF20" s="44">
        <v>108176.66332189999</v>
      </c>
      <c r="AG20" s="483" t="s">
        <v>150</v>
      </c>
      <c r="AH20" s="1453">
        <v>68464.307359819999</v>
      </c>
      <c r="AI20" s="43">
        <v>112129.59205032</v>
      </c>
      <c r="AJ20" s="43">
        <v>69060.330093950004</v>
      </c>
      <c r="AK20" s="1454">
        <v>117803.41125936</v>
      </c>
      <c r="AL20" s="43">
        <v>115844.00749927001</v>
      </c>
      <c r="AM20" s="43">
        <v>84746.224889289995</v>
      </c>
      <c r="AN20" s="43">
        <v>71307.998570169992</v>
      </c>
      <c r="AO20" s="43">
        <v>60300.748945320003</v>
      </c>
      <c r="AP20" s="1152"/>
      <c r="AQ20" s="1152"/>
      <c r="AR20" s="1152"/>
      <c r="AS20" s="1152"/>
      <c r="AT20" s="1152"/>
      <c r="AU20" s="1170"/>
      <c r="AV20" s="1170"/>
      <c r="AW20" s="1167"/>
      <c r="AX20" s="1167"/>
      <c r="AY20" s="1184"/>
      <c r="AZ20" s="1184"/>
      <c r="BA20" s="1184"/>
      <c r="BB20" s="1184"/>
      <c r="BC20" s="1191"/>
      <c r="BD20" s="1191"/>
      <c r="BE20" s="1191"/>
      <c r="BF20" s="1191"/>
      <c r="BG20" s="1199"/>
      <c r="BH20" s="1199"/>
      <c r="BI20" s="1199"/>
      <c r="BJ20" s="1199"/>
      <c r="BL20" s="862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</row>
    <row r="21" spans="1:85" ht="14.85" customHeight="1">
      <c r="A21" s="489" t="s">
        <v>151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2375.3505787300001</v>
      </c>
      <c r="N21" s="43">
        <v>6510.58149048</v>
      </c>
      <c r="O21" s="43">
        <v>6271.3124948100003</v>
      </c>
      <c r="P21" s="43">
        <v>7180.64434256</v>
      </c>
      <c r="Q21" s="43">
        <v>6510.0321354099997</v>
      </c>
      <c r="R21" s="43">
        <v>2080.4465990999997</v>
      </c>
      <c r="S21" s="43">
        <v>1120.4314766500001</v>
      </c>
      <c r="T21" s="43">
        <v>715.31971289000001</v>
      </c>
      <c r="U21" s="43">
        <v>9012.25983834</v>
      </c>
      <c r="V21" s="489" t="s">
        <v>151</v>
      </c>
      <c r="W21" s="43">
        <v>15840.32675466</v>
      </c>
      <c r="X21" s="43">
        <v>51576.999999999956</v>
      </c>
      <c r="Y21" s="43">
        <v>235280.83299999998</v>
      </c>
      <c r="Z21" s="43">
        <v>143103.15301615</v>
      </c>
      <c r="AA21" s="43">
        <v>211134.44511999999</v>
      </c>
      <c r="AB21" s="44">
        <v>113746.47974256</v>
      </c>
      <c r="AC21" s="44">
        <v>22976.954855550001</v>
      </c>
      <c r="AD21" s="882">
        <v>46264.39584728</v>
      </c>
      <c r="AE21" s="44">
        <v>198260.38889467</v>
      </c>
      <c r="AF21" s="44">
        <v>108176.66332189999</v>
      </c>
      <c r="AG21" s="489" t="s">
        <v>151</v>
      </c>
      <c r="AH21" s="1453">
        <v>68464.307359819999</v>
      </c>
      <c r="AI21" s="43">
        <v>112129.59205032</v>
      </c>
      <c r="AJ21" s="43">
        <v>69060.330093950004</v>
      </c>
      <c r="AK21" s="1454">
        <v>117803.41125936</v>
      </c>
      <c r="AL21" s="43">
        <v>115844.00749927001</v>
      </c>
      <c r="AM21" s="43">
        <v>84746.224889289995</v>
      </c>
      <c r="AN21" s="43">
        <v>71307.998570169992</v>
      </c>
      <c r="AO21" s="43">
        <v>60300.748945320003</v>
      </c>
      <c r="AP21" s="1151"/>
      <c r="AQ21" s="1151"/>
      <c r="AR21" s="1151"/>
      <c r="AS21" s="1151"/>
      <c r="AT21" s="1151"/>
      <c r="AU21" s="1169"/>
      <c r="AV21" s="1169"/>
      <c r="AW21" s="1167"/>
      <c r="AX21" s="1167"/>
      <c r="AY21" s="1184"/>
      <c r="AZ21" s="1184"/>
      <c r="BA21" s="1184"/>
      <c r="BB21" s="1184"/>
      <c r="BC21" s="1191"/>
      <c r="BD21" s="1191"/>
      <c r="BE21" s="1191"/>
      <c r="BF21" s="1191"/>
      <c r="BG21" s="1199"/>
      <c r="BH21" s="1199"/>
      <c r="BI21" s="1199"/>
      <c r="BJ21" s="1199"/>
      <c r="BL21" s="858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</row>
    <row r="22" spans="1:85" ht="14.85" customHeight="1">
      <c r="A22" s="485" t="s">
        <v>152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36.359983110000002</v>
      </c>
      <c r="N22" s="43">
        <v>105.06698405</v>
      </c>
      <c r="O22" s="43">
        <v>56.115831299999996</v>
      </c>
      <c r="P22" s="43">
        <v>204.13932803999998</v>
      </c>
      <c r="Q22" s="43">
        <v>34.555183210000003</v>
      </c>
      <c r="R22" s="43">
        <v>56.672034500000002</v>
      </c>
      <c r="S22" s="43">
        <v>59.791269</v>
      </c>
      <c r="T22" s="43">
        <v>46.792665499999998</v>
      </c>
      <c r="U22" s="43">
        <v>45.788985500000003</v>
      </c>
      <c r="V22" s="483" t="s">
        <v>152</v>
      </c>
      <c r="W22" s="43">
        <v>14.211382</v>
      </c>
      <c r="X22" s="43">
        <v>67.900000000000006</v>
      </c>
      <c r="Y22" s="43">
        <v>7.6</v>
      </c>
      <c r="Z22" s="43">
        <v>114.05550984999999</v>
      </c>
      <c r="AA22" s="43">
        <v>4093.5</v>
      </c>
      <c r="AB22" s="43"/>
      <c r="AC22" s="43"/>
      <c r="AD22" s="884"/>
      <c r="AE22" s="43"/>
      <c r="AF22" s="43"/>
      <c r="AG22" s="483" t="s">
        <v>152</v>
      </c>
      <c r="AH22" s="1453"/>
      <c r="AI22" s="43"/>
      <c r="AJ22" s="43"/>
      <c r="AK22" s="1456"/>
      <c r="AL22" s="43"/>
      <c r="AM22" s="43"/>
      <c r="AN22" s="43">
        <v>3.0153741699999999</v>
      </c>
      <c r="AO22" s="43">
        <v>42.567226159999997</v>
      </c>
      <c r="AP22" s="1151"/>
      <c r="AQ22" s="1151"/>
      <c r="AR22" s="1151"/>
      <c r="AS22" s="1151"/>
      <c r="AT22" s="1151"/>
      <c r="AU22" s="1169"/>
      <c r="AV22" s="1169"/>
      <c r="AW22" s="1167"/>
      <c r="AX22" s="1167"/>
      <c r="AY22" s="1184"/>
      <c r="AZ22" s="1184"/>
      <c r="BA22" s="1184"/>
      <c r="BB22" s="1184"/>
      <c r="BC22" s="1191"/>
      <c r="BD22" s="1191"/>
      <c r="BE22" s="1191"/>
      <c r="BF22" s="1191"/>
      <c r="BG22" s="1199"/>
      <c r="BH22" s="1199"/>
      <c r="BI22" s="1199"/>
      <c r="BJ22" s="1199"/>
      <c r="BL22" s="862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</row>
    <row r="23" spans="1:85" ht="14.85" customHeight="1">
      <c r="A23" s="487" t="s">
        <v>153</v>
      </c>
      <c r="B23" s="43">
        <v>134.1</v>
      </c>
      <c r="C23" s="43">
        <v>42.7</v>
      </c>
      <c r="D23" s="43">
        <v>75.7</v>
      </c>
      <c r="E23" s="43">
        <v>99.3</v>
      </c>
      <c r="F23" s="43">
        <v>65.8</v>
      </c>
      <c r="G23" s="43">
        <v>80.5</v>
      </c>
      <c r="H23" s="43">
        <v>201.9</v>
      </c>
      <c r="I23" s="43">
        <v>85.6</v>
      </c>
      <c r="J23" s="43">
        <v>853.2</v>
      </c>
      <c r="K23" s="43">
        <v>1917.9</v>
      </c>
      <c r="L23" s="43">
        <v>1374.4</v>
      </c>
      <c r="M23" s="43">
        <v>849.51494342000001</v>
      </c>
      <c r="N23" s="43">
        <v>443.54763671000001</v>
      </c>
      <c r="O23" s="43">
        <v>504.80988644000001</v>
      </c>
      <c r="P23" s="43">
        <v>656.75800794999998</v>
      </c>
      <c r="Q23" s="43">
        <v>771.68271232000006</v>
      </c>
      <c r="R23" s="43">
        <v>505.68610301999996</v>
      </c>
      <c r="S23" s="43">
        <v>686.66381159000002</v>
      </c>
      <c r="T23" s="43">
        <v>23.323782559999998</v>
      </c>
      <c r="U23" s="43">
        <v>21.554031669999997</v>
      </c>
      <c r="V23" s="502" t="s">
        <v>153</v>
      </c>
      <c r="W23" s="43">
        <v>18.727068669999998</v>
      </c>
      <c r="X23" s="43">
        <v>1.3</v>
      </c>
      <c r="Y23" s="43">
        <v>0.3</v>
      </c>
      <c r="Z23" s="43">
        <v>20.988160360000002</v>
      </c>
      <c r="AA23" s="43">
        <v>2.2000000000000002</v>
      </c>
      <c r="AB23" s="43"/>
      <c r="AC23" s="43"/>
      <c r="AD23" s="884"/>
      <c r="AE23" s="43"/>
      <c r="AF23" s="43"/>
      <c r="AG23" s="502" t="s">
        <v>153</v>
      </c>
      <c r="AH23" s="1453"/>
      <c r="AI23" s="43"/>
      <c r="AJ23" s="43"/>
      <c r="AK23" s="1456"/>
      <c r="AL23" s="43"/>
      <c r="AM23" s="43"/>
      <c r="AN23" s="43"/>
      <c r="AO23" s="43">
        <v>3767.2643065799998</v>
      </c>
      <c r="AP23" s="1151"/>
      <c r="AQ23" s="1151"/>
      <c r="AR23" s="1151"/>
      <c r="AS23" s="1151"/>
      <c r="AT23" s="1151"/>
      <c r="AU23" s="1169"/>
      <c r="AV23" s="1169"/>
      <c r="AW23" s="1167"/>
      <c r="AX23" s="1167"/>
      <c r="AY23" s="1184"/>
      <c r="AZ23" s="1184"/>
      <c r="BA23" s="1184"/>
      <c r="BB23" s="1184"/>
      <c r="BC23" s="1191"/>
      <c r="BD23" s="1191"/>
      <c r="BE23" s="1191"/>
      <c r="BF23" s="1191"/>
      <c r="BG23" s="1199"/>
      <c r="BH23" s="1199"/>
      <c r="BI23" s="1199"/>
      <c r="BJ23" s="1199"/>
      <c r="BL23" s="862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</row>
    <row r="24" spans="1:85" ht="14.85" customHeight="1">
      <c r="A24" s="498" t="s">
        <v>154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152.71145150000001</v>
      </c>
      <c r="N24" s="43">
        <v>228.85703130000002</v>
      </c>
      <c r="O24" s="43">
        <v>232.72558505000001</v>
      </c>
      <c r="P24" s="43">
        <v>250.71963173</v>
      </c>
      <c r="Q24" s="43">
        <v>152.35188586000001</v>
      </c>
      <c r="R24" s="43">
        <v>159.32081206999999</v>
      </c>
      <c r="S24" s="43">
        <v>160.40293828</v>
      </c>
      <c r="T24" s="43">
        <v>5.5367843499999996</v>
      </c>
      <c r="U24" s="43">
        <v>3.4388484199999998</v>
      </c>
      <c r="V24" s="498" t="s">
        <v>154</v>
      </c>
      <c r="W24" s="43">
        <v>3.4388484199999998</v>
      </c>
      <c r="X24" s="43">
        <v>0</v>
      </c>
      <c r="Y24" s="43">
        <v>0</v>
      </c>
      <c r="Z24" s="43">
        <v>2.2876999999999997E-3</v>
      </c>
      <c r="AA24" s="43">
        <v>1.1000000000000001</v>
      </c>
      <c r="AB24" s="43"/>
      <c r="AC24" s="43"/>
      <c r="AD24" s="884"/>
      <c r="AE24" s="43"/>
      <c r="AF24" s="43"/>
      <c r="AG24" s="498" t="s">
        <v>154</v>
      </c>
      <c r="AH24" s="1453"/>
      <c r="AI24" s="43"/>
      <c r="AJ24" s="43"/>
      <c r="AK24" s="1456"/>
      <c r="AL24" s="43"/>
      <c r="AM24" s="43"/>
      <c r="AN24" s="43"/>
      <c r="AO24" s="43"/>
      <c r="AP24" s="1151"/>
      <c r="AQ24" s="1151"/>
      <c r="AR24" s="1151"/>
      <c r="AS24" s="1151"/>
      <c r="AT24" s="1151"/>
      <c r="AU24" s="1169"/>
      <c r="AV24" s="1169"/>
      <c r="AW24" s="1167"/>
      <c r="AX24" s="1167"/>
      <c r="AY24" s="1184"/>
      <c r="AZ24" s="1184"/>
      <c r="BA24" s="1184"/>
      <c r="BB24" s="1184"/>
      <c r="BC24" s="1191"/>
      <c r="BD24" s="1191"/>
      <c r="BE24" s="1191"/>
      <c r="BF24" s="1191"/>
      <c r="BG24" s="1199"/>
      <c r="BH24" s="1199"/>
      <c r="BI24" s="1199"/>
      <c r="BJ24" s="1199"/>
      <c r="BL24" s="858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</row>
    <row r="25" spans="1:85" ht="14.85" customHeight="1">
      <c r="A25" s="498" t="s">
        <v>155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621.00149808000003</v>
      </c>
      <c r="N25" s="43">
        <v>203.08990312999998</v>
      </c>
      <c r="O25" s="43">
        <v>267.28974066000001</v>
      </c>
      <c r="P25" s="43">
        <v>319.58297317</v>
      </c>
      <c r="Q25" s="43">
        <v>609.39485546000003</v>
      </c>
      <c r="R25" s="43">
        <v>337.36454888999998</v>
      </c>
      <c r="S25" s="43">
        <v>512.58737299999996</v>
      </c>
      <c r="T25" s="43">
        <v>16.137134660000001</v>
      </c>
      <c r="U25" s="43">
        <v>16.465319699999998</v>
      </c>
      <c r="V25" s="498" t="s">
        <v>155</v>
      </c>
      <c r="W25" s="43">
        <v>13.638356699999999</v>
      </c>
      <c r="X25" s="43">
        <v>1.3</v>
      </c>
      <c r="Y25" s="43">
        <v>0.3</v>
      </c>
      <c r="Z25" s="43">
        <v>20.985872660000002</v>
      </c>
      <c r="AA25" s="43">
        <v>1.1000000000000001</v>
      </c>
      <c r="AB25" s="43"/>
      <c r="AC25" s="43"/>
      <c r="AD25" s="884"/>
      <c r="AE25" s="43"/>
      <c r="AF25" s="43"/>
      <c r="AG25" s="498" t="s">
        <v>155</v>
      </c>
      <c r="AH25" s="1453"/>
      <c r="AI25" s="43"/>
      <c r="AJ25" s="43"/>
      <c r="AK25" s="1456"/>
      <c r="AL25" s="43"/>
      <c r="AM25" s="43"/>
      <c r="AN25" s="43"/>
      <c r="AO25" s="43">
        <v>3255.8128896399999</v>
      </c>
      <c r="AP25" s="1151"/>
      <c r="AQ25" s="1151"/>
      <c r="AR25" s="1151"/>
      <c r="AS25" s="1151"/>
      <c r="AT25" s="1151"/>
      <c r="AU25" s="1169"/>
      <c r="AV25" s="1169"/>
      <c r="AW25" s="1167"/>
      <c r="AX25" s="1167"/>
      <c r="AY25" s="1184"/>
      <c r="AZ25" s="1184"/>
      <c r="BA25" s="1184"/>
      <c r="BB25" s="1184"/>
      <c r="BC25" s="1191"/>
      <c r="BD25" s="1191"/>
      <c r="BE25" s="1191"/>
      <c r="BF25" s="1191"/>
      <c r="BG25" s="1199"/>
      <c r="BH25" s="1199"/>
      <c r="BI25" s="1199"/>
      <c r="BJ25" s="1199"/>
      <c r="BL25" s="858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</row>
    <row r="26" spans="1:85" ht="14.85" customHeight="1">
      <c r="A26" s="498" t="s">
        <v>156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75.801993840000009</v>
      </c>
      <c r="N26" s="43">
        <v>11.60070228</v>
      </c>
      <c r="O26" s="43">
        <v>4.7945607300000006</v>
      </c>
      <c r="P26" s="43">
        <v>86.455403050000001</v>
      </c>
      <c r="Q26" s="43">
        <v>9.9359710000000003</v>
      </c>
      <c r="R26" s="43">
        <v>9.0007420600000003</v>
      </c>
      <c r="S26" s="43">
        <v>13.67350031</v>
      </c>
      <c r="T26" s="43">
        <v>1.6498635500000001</v>
      </c>
      <c r="U26" s="43">
        <v>1.6498635500000001</v>
      </c>
      <c r="V26" s="498" t="s">
        <v>156</v>
      </c>
      <c r="W26" s="43">
        <v>1.6498635500000001</v>
      </c>
      <c r="X26" s="43">
        <v>0</v>
      </c>
      <c r="Y26" s="43">
        <v>0</v>
      </c>
      <c r="Z26" s="43">
        <v>0</v>
      </c>
      <c r="AA26" s="43">
        <v>0</v>
      </c>
      <c r="AB26" s="43"/>
      <c r="AC26" s="43"/>
      <c r="AD26" s="884"/>
      <c r="AE26" s="43"/>
      <c r="AF26" s="43"/>
      <c r="AG26" s="498" t="s">
        <v>156</v>
      </c>
      <c r="AH26" s="1453"/>
      <c r="AI26" s="43"/>
      <c r="AJ26" s="43"/>
      <c r="AK26" s="1456"/>
      <c r="AL26" s="43"/>
      <c r="AM26" s="43"/>
      <c r="AN26" s="43"/>
      <c r="AO26" s="43">
        <v>511.45141694</v>
      </c>
      <c r="AP26" s="1151"/>
      <c r="AQ26" s="1151"/>
      <c r="AR26" s="1151"/>
      <c r="AS26" s="1151"/>
      <c r="AT26" s="1151"/>
      <c r="AU26" s="1169"/>
      <c r="AV26" s="1169"/>
      <c r="AW26" s="1167"/>
      <c r="AX26" s="1167"/>
      <c r="AY26" s="1184"/>
      <c r="AZ26" s="1184"/>
      <c r="BA26" s="1184"/>
      <c r="BB26" s="1184"/>
      <c r="BC26" s="1191"/>
      <c r="BD26" s="1191"/>
      <c r="BE26" s="1191"/>
      <c r="BF26" s="1191"/>
      <c r="BG26" s="1199"/>
      <c r="BH26" s="1199"/>
      <c r="BI26" s="1199"/>
      <c r="BJ26" s="1199"/>
      <c r="BL26" s="858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</row>
    <row r="27" spans="1:85" ht="14.85" customHeight="1">
      <c r="A27" s="487" t="s">
        <v>157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1322.51695096</v>
      </c>
      <c r="N27" s="43">
        <v>2247.9374339799997</v>
      </c>
      <c r="O27" s="43">
        <v>3989.0495882499999</v>
      </c>
      <c r="P27" s="43">
        <v>3495.6809139800002</v>
      </c>
      <c r="Q27" s="43">
        <v>5097.9770545000001</v>
      </c>
      <c r="R27" s="43">
        <v>3908.5273106499999</v>
      </c>
      <c r="S27" s="43">
        <v>3136.8847801900001</v>
      </c>
      <c r="T27" s="43">
        <v>2747.6771884600003</v>
      </c>
      <c r="U27" s="43">
        <v>1862.9868716400001</v>
      </c>
      <c r="V27" s="502" t="s">
        <v>157</v>
      </c>
      <c r="W27" s="43">
        <v>8326.4059475699996</v>
      </c>
      <c r="X27" s="43">
        <v>3069.5</v>
      </c>
      <c r="Y27" s="43">
        <v>102.8</v>
      </c>
      <c r="Z27" s="43">
        <v>281.08344297000002</v>
      </c>
      <c r="AA27" s="43">
        <v>294.10000000000002</v>
      </c>
      <c r="AB27" s="44">
        <v>18055.123368</v>
      </c>
      <c r="AC27" s="44">
        <v>47511.764496440002</v>
      </c>
      <c r="AD27" s="882">
        <v>267728.37786976004</v>
      </c>
      <c r="AE27" s="44">
        <v>505092.64132850996</v>
      </c>
      <c r="AF27" s="44">
        <v>550516.20516597002</v>
      </c>
      <c r="AG27" s="502" t="s">
        <v>157</v>
      </c>
      <c r="AH27" s="1453">
        <v>279290.36665029998</v>
      </c>
      <c r="AI27" s="43">
        <v>384507.52022144001</v>
      </c>
      <c r="AJ27" s="43">
        <v>484440.42117172998</v>
      </c>
      <c r="AK27" s="1454">
        <v>487792.48164653993</v>
      </c>
      <c r="AL27" s="43">
        <v>480708.17218817997</v>
      </c>
      <c r="AM27" s="43">
        <v>522230.48893761</v>
      </c>
      <c r="AN27" s="43">
        <v>533123.78122360993</v>
      </c>
      <c r="AO27" s="43">
        <v>982688.97109113005</v>
      </c>
      <c r="AP27" s="1152"/>
      <c r="AQ27" s="1152"/>
      <c r="AR27" s="1152"/>
      <c r="AS27" s="1152"/>
      <c r="AT27" s="1152"/>
      <c r="AU27" s="1170"/>
      <c r="AV27" s="1170"/>
      <c r="AW27" s="1167"/>
      <c r="AX27" s="1167"/>
      <c r="AY27" s="1184"/>
      <c r="AZ27" s="1184"/>
      <c r="BA27" s="1184"/>
      <c r="BB27" s="1184"/>
      <c r="BC27" s="1191"/>
      <c r="BD27" s="1191"/>
      <c r="BE27" s="1191"/>
      <c r="BF27" s="1191"/>
      <c r="BG27" s="1199"/>
      <c r="BH27" s="1199"/>
      <c r="BI27" s="1199"/>
      <c r="BJ27" s="1199"/>
      <c r="BL27" s="863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</row>
    <row r="28" spans="1:85" ht="14.85" customHeight="1">
      <c r="A28" s="498" t="s">
        <v>158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38.419025420000004</v>
      </c>
      <c r="N28" s="43">
        <v>266.19711611000002</v>
      </c>
      <c r="O28" s="43">
        <v>644.67357971000001</v>
      </c>
      <c r="P28" s="43">
        <v>506.91625762000001</v>
      </c>
      <c r="Q28" s="43">
        <v>567.72408558000006</v>
      </c>
      <c r="R28" s="43">
        <v>227.83027754</v>
      </c>
      <c r="S28" s="43">
        <v>402.01779757999998</v>
      </c>
      <c r="T28" s="43">
        <v>83.582664069999993</v>
      </c>
      <c r="U28" s="43">
        <v>56.24902831</v>
      </c>
      <c r="V28" s="498" t="s">
        <v>158</v>
      </c>
      <c r="W28" s="43">
        <v>416.67359885000002</v>
      </c>
      <c r="X28" s="43">
        <v>45.2</v>
      </c>
      <c r="Y28" s="43">
        <v>102.5</v>
      </c>
      <c r="Z28" s="43">
        <v>9.0697494600000006</v>
      </c>
      <c r="AA28" s="43">
        <v>67.3</v>
      </c>
      <c r="AB28" s="44">
        <v>2587.72622559</v>
      </c>
      <c r="AC28" s="44">
        <v>1652.52601456</v>
      </c>
      <c r="AD28" s="882">
        <v>1787.7100572300001</v>
      </c>
      <c r="AE28" s="44">
        <v>18274.041838330002</v>
      </c>
      <c r="AF28" s="44">
        <v>55922.635152360002</v>
      </c>
      <c r="AG28" s="498" t="s">
        <v>158</v>
      </c>
      <c r="AH28" s="1453">
        <v>14003.252765559999</v>
      </c>
      <c r="AI28" s="43">
        <v>71139.209351940008</v>
      </c>
      <c r="AJ28" s="43">
        <v>39060.227580650004</v>
      </c>
      <c r="AK28" s="1454">
        <v>14240.553243079999</v>
      </c>
      <c r="AL28" s="43">
        <v>16527.29595824</v>
      </c>
      <c r="AM28" s="43">
        <v>9034.9433103499996</v>
      </c>
      <c r="AN28" s="43">
        <v>12201.475502770001</v>
      </c>
      <c r="AO28" s="43">
        <v>9482.5056473799996</v>
      </c>
      <c r="AP28" s="1151"/>
      <c r="AQ28" s="1151"/>
      <c r="AR28" s="1151"/>
      <c r="AS28" s="1151"/>
      <c r="AT28" s="1151"/>
      <c r="AU28" s="1169"/>
      <c r="AV28" s="1169"/>
      <c r="AW28" s="1167"/>
      <c r="AX28" s="1167"/>
      <c r="AY28" s="1184"/>
      <c r="AZ28" s="1184"/>
      <c r="BA28" s="1184"/>
      <c r="BB28" s="1184"/>
      <c r="BC28" s="1191"/>
      <c r="BD28" s="1191"/>
      <c r="BE28" s="1191"/>
      <c r="BF28" s="1191"/>
      <c r="BG28" s="1199"/>
      <c r="BH28" s="1199"/>
      <c r="BI28" s="1199"/>
      <c r="BJ28" s="1199"/>
      <c r="BL28" s="858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</row>
    <row r="29" spans="1:85" ht="14.85" customHeight="1">
      <c r="A29" s="498" t="s">
        <v>159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1284.09792554</v>
      </c>
      <c r="N29" s="43">
        <v>1981.7403178699999</v>
      </c>
      <c r="O29" s="43">
        <v>3344.3760085399999</v>
      </c>
      <c r="P29" s="43">
        <v>2988.7646563600001</v>
      </c>
      <c r="Q29" s="43">
        <v>4530.2529689200001</v>
      </c>
      <c r="R29" s="43">
        <v>3680.6970331100001</v>
      </c>
      <c r="S29" s="43">
        <v>2734.8669826099999</v>
      </c>
      <c r="T29" s="43">
        <v>2664.0945243900001</v>
      </c>
      <c r="U29" s="43">
        <v>1806.73784333</v>
      </c>
      <c r="V29" s="498" t="s">
        <v>159</v>
      </c>
      <c r="W29" s="43">
        <v>7909.7323487200001</v>
      </c>
      <c r="X29" s="43">
        <v>3024.3</v>
      </c>
      <c r="Y29" s="43">
        <v>0.3</v>
      </c>
      <c r="Z29" s="43">
        <v>272.01369351</v>
      </c>
      <c r="AA29" s="43">
        <v>226.8</v>
      </c>
      <c r="AB29" s="44">
        <v>15467.39714241</v>
      </c>
      <c r="AC29" s="44">
        <v>45859.238481880006</v>
      </c>
      <c r="AD29" s="882">
        <v>265940.66781253001</v>
      </c>
      <c r="AE29" s="44">
        <v>486818.59949017997</v>
      </c>
      <c r="AF29" s="44">
        <v>494593.57001361001</v>
      </c>
      <c r="AG29" s="498" t="s">
        <v>159</v>
      </c>
      <c r="AH29" s="1453">
        <v>265287.11388473999</v>
      </c>
      <c r="AI29" s="43">
        <v>313368.31086949998</v>
      </c>
      <c r="AJ29" s="43">
        <v>445380.19359107997</v>
      </c>
      <c r="AK29" s="1454">
        <v>473551.92840345996</v>
      </c>
      <c r="AL29" s="43">
        <v>464180.87622993998</v>
      </c>
      <c r="AM29" s="43">
        <v>513195.54562726</v>
      </c>
      <c r="AN29" s="43">
        <v>520922.30572083994</v>
      </c>
      <c r="AO29" s="43">
        <v>973206.46544375003</v>
      </c>
      <c r="AP29" s="1151"/>
      <c r="AQ29" s="1151"/>
      <c r="AR29" s="1151"/>
      <c r="AS29" s="1151"/>
      <c r="AT29" s="1151"/>
      <c r="AU29" s="1169"/>
      <c r="AV29" s="1169"/>
      <c r="AW29" s="1167"/>
      <c r="AX29" s="1167"/>
      <c r="AY29" s="1184"/>
      <c r="AZ29" s="1184"/>
      <c r="BA29" s="1184"/>
      <c r="BB29" s="1184"/>
      <c r="BC29" s="1191"/>
      <c r="BD29" s="1191"/>
      <c r="BE29" s="1191"/>
      <c r="BF29" s="1191"/>
      <c r="BG29" s="1199"/>
      <c r="BH29" s="1199"/>
      <c r="BI29" s="1199"/>
      <c r="BJ29" s="1199"/>
      <c r="BL29" s="858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</row>
    <row r="30" spans="1:85" ht="14.85" customHeight="1">
      <c r="A30" s="487" t="s">
        <v>160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1367.5</v>
      </c>
      <c r="N30" s="43">
        <v>1677.6</v>
      </c>
      <c r="O30" s="43">
        <v>2620.5</v>
      </c>
      <c r="P30" s="43">
        <v>3564.4</v>
      </c>
      <c r="Q30" s="43">
        <v>3025.2</v>
      </c>
      <c r="R30" s="43">
        <v>5991.7</v>
      </c>
      <c r="S30" s="43">
        <v>14604</v>
      </c>
      <c r="T30" s="43">
        <v>937.6</v>
      </c>
      <c r="U30" s="43">
        <v>683.1</v>
      </c>
      <c r="V30" s="502" t="s">
        <v>160</v>
      </c>
      <c r="W30" s="43">
        <v>5815.4</v>
      </c>
      <c r="X30" s="43">
        <v>725</v>
      </c>
      <c r="Y30" s="43">
        <v>348.9</v>
      </c>
      <c r="Z30" s="43">
        <v>0</v>
      </c>
      <c r="AA30" s="43">
        <v>0</v>
      </c>
      <c r="AB30" s="43"/>
      <c r="AC30" s="43"/>
      <c r="AD30" s="884"/>
      <c r="AE30" s="43"/>
      <c r="AF30" s="43"/>
      <c r="AG30" s="502" t="s">
        <v>160</v>
      </c>
      <c r="AH30" s="1453"/>
      <c r="AI30" s="43"/>
      <c r="AJ30" s="43"/>
      <c r="AK30" s="1456"/>
      <c r="AL30" s="43"/>
      <c r="AM30" s="43"/>
      <c r="AN30" s="43"/>
      <c r="AO30" s="43"/>
      <c r="AP30" s="1151"/>
      <c r="AQ30" s="1151"/>
      <c r="AR30" s="1151"/>
      <c r="AS30" s="1151"/>
      <c r="AT30" s="1151"/>
      <c r="AU30" s="1169"/>
      <c r="AV30" s="1169"/>
      <c r="AW30" s="1167"/>
      <c r="AX30" s="1167"/>
      <c r="AY30" s="1184"/>
      <c r="AZ30" s="1184"/>
      <c r="BA30" s="1184"/>
      <c r="BB30" s="1184"/>
      <c r="BC30" s="1191"/>
      <c r="BD30" s="1191"/>
      <c r="BE30" s="1191"/>
      <c r="BF30" s="1191"/>
      <c r="BG30" s="1199"/>
      <c r="BH30" s="1199"/>
      <c r="BI30" s="1199"/>
      <c r="BJ30" s="1199"/>
      <c r="BK30" s="48"/>
      <c r="BL30" s="854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</row>
    <row r="31" spans="1:85" s="48" customFormat="1" ht="14.85" customHeight="1">
      <c r="A31" s="498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98"/>
      <c r="W31" s="43"/>
      <c r="X31" s="43"/>
      <c r="Y31" s="44"/>
      <c r="Z31" s="44"/>
      <c r="AA31" s="44"/>
      <c r="AB31" s="44"/>
      <c r="AC31" s="44"/>
      <c r="AD31" s="880"/>
      <c r="AE31" s="44"/>
      <c r="AF31" s="44"/>
      <c r="AG31" s="498"/>
      <c r="AH31" s="1457"/>
      <c r="AI31" s="494"/>
      <c r="AJ31" s="494"/>
      <c r="AK31" s="1454"/>
      <c r="AL31" s="44"/>
      <c r="AM31" s="44"/>
      <c r="AN31" s="44"/>
      <c r="AO31" s="44"/>
      <c r="AP31" s="1151"/>
      <c r="AQ31" s="1151"/>
      <c r="AR31" s="1151"/>
      <c r="AS31" s="1151"/>
      <c r="AT31" s="1151"/>
      <c r="AU31" s="1169"/>
      <c r="AV31" s="1169"/>
      <c r="AW31" s="1167"/>
      <c r="AX31" s="1167"/>
      <c r="AY31" s="1184"/>
      <c r="AZ31" s="1184"/>
      <c r="BA31" s="1184"/>
      <c r="BB31" s="1184"/>
      <c r="BC31" s="1191"/>
      <c r="BD31" s="1191"/>
      <c r="BE31" s="1191"/>
      <c r="BF31" s="1191"/>
      <c r="BG31" s="1199"/>
      <c r="BH31" s="1199"/>
      <c r="BI31" s="1199"/>
      <c r="BJ31" s="1199"/>
      <c r="BK31" s="45"/>
      <c r="BL31" s="859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</row>
    <row r="32" spans="1:85" ht="14.85" customHeight="1">
      <c r="A32" s="482" t="s">
        <v>161</v>
      </c>
      <c r="B32" s="40">
        <v>37</v>
      </c>
      <c r="C32" s="40">
        <v>263.89999999999998</v>
      </c>
      <c r="D32" s="40">
        <v>439.7</v>
      </c>
      <c r="E32" s="40">
        <v>466.1</v>
      </c>
      <c r="F32" s="40">
        <v>469.9</v>
      </c>
      <c r="G32" s="40">
        <v>767.6</v>
      </c>
      <c r="H32" s="40">
        <v>4248.8</v>
      </c>
      <c r="I32" s="40">
        <v>751.3</v>
      </c>
      <c r="J32" s="40">
        <v>748.6</v>
      </c>
      <c r="K32" s="40">
        <v>746.3</v>
      </c>
      <c r="L32" s="40">
        <v>2734</v>
      </c>
      <c r="M32" s="40">
        <v>33151.48177744</v>
      </c>
      <c r="N32" s="40">
        <v>944.97208935000003</v>
      </c>
      <c r="O32" s="40">
        <v>187.1811098</v>
      </c>
      <c r="P32" s="40">
        <v>7060.3040700499996</v>
      </c>
      <c r="Q32" s="40">
        <v>3650.8597972100001</v>
      </c>
      <c r="R32" s="40">
        <v>11751.318095279999</v>
      </c>
      <c r="S32" s="40">
        <v>3957.2347569300005</v>
      </c>
      <c r="T32" s="40">
        <v>567.34363796000002</v>
      </c>
      <c r="U32" s="40">
        <v>62.904570369999995</v>
      </c>
      <c r="V32" s="482" t="s">
        <v>162</v>
      </c>
      <c r="W32" s="40">
        <v>11394.1682855</v>
      </c>
      <c r="X32" s="40">
        <v>5575.1</v>
      </c>
      <c r="Y32" s="40">
        <v>5981.9999999999982</v>
      </c>
      <c r="Z32" s="40">
        <v>228615.29895991003</v>
      </c>
      <c r="AA32" s="40">
        <v>43817.2</v>
      </c>
      <c r="AB32" s="41">
        <v>0</v>
      </c>
      <c r="AC32" s="41">
        <v>0</v>
      </c>
      <c r="AD32" s="881">
        <v>0</v>
      </c>
      <c r="AE32" s="41">
        <v>306.54896012</v>
      </c>
      <c r="AF32" s="41">
        <v>39038.755521630002</v>
      </c>
      <c r="AG32" s="482" t="s">
        <v>162</v>
      </c>
      <c r="AH32" s="1451">
        <v>182321.03789149001</v>
      </c>
      <c r="AI32" s="40">
        <v>81757.708497330008</v>
      </c>
      <c r="AJ32" s="40">
        <v>3091.9475651600001</v>
      </c>
      <c r="AK32" s="1452">
        <v>6025.4556955400003</v>
      </c>
      <c r="AL32" s="40">
        <v>120296.6074241</v>
      </c>
      <c r="AM32" s="40">
        <v>100.02168712000001</v>
      </c>
      <c r="AN32" s="40">
        <v>1235783.10616319</v>
      </c>
      <c r="AO32" s="40">
        <v>1462.2466571100001</v>
      </c>
      <c r="AP32" s="1149"/>
      <c r="AQ32" s="1149"/>
      <c r="AR32" s="1149"/>
      <c r="AS32" s="1149"/>
      <c r="AT32" s="1149"/>
      <c r="AU32" s="1166"/>
      <c r="AV32" s="1166"/>
      <c r="AW32" s="1167"/>
      <c r="AX32" s="1167"/>
      <c r="AY32" s="1184"/>
      <c r="AZ32" s="1184"/>
      <c r="BA32" s="1184"/>
      <c r="BB32" s="1184"/>
      <c r="BC32" s="1191"/>
      <c r="BD32" s="1191"/>
      <c r="BE32" s="1191"/>
      <c r="BF32" s="1191"/>
      <c r="BG32" s="1199"/>
      <c r="BH32" s="1199"/>
      <c r="BI32" s="1199"/>
      <c r="BJ32" s="1199"/>
      <c r="BL32" s="860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</row>
    <row r="33" spans="1:85" ht="14.85" customHeight="1">
      <c r="A33" s="482" t="s">
        <v>163</v>
      </c>
      <c r="B33" s="43">
        <v>37</v>
      </c>
      <c r="C33" s="43">
        <v>263.89999999999998</v>
      </c>
      <c r="D33" s="43">
        <v>439.7</v>
      </c>
      <c r="E33" s="43">
        <v>466.1</v>
      </c>
      <c r="F33" s="43">
        <v>469.9</v>
      </c>
      <c r="G33" s="43">
        <v>767.6</v>
      </c>
      <c r="H33" s="43">
        <v>4248.8</v>
      </c>
      <c r="I33" s="43">
        <v>751.3</v>
      </c>
      <c r="J33" s="43">
        <v>748.6</v>
      </c>
      <c r="K33" s="43">
        <v>746.3</v>
      </c>
      <c r="L33" s="43">
        <v>2734</v>
      </c>
      <c r="M33" s="43">
        <v>27579.836184999996</v>
      </c>
      <c r="N33" s="43">
        <v>418.93018495000001</v>
      </c>
      <c r="O33" s="43">
        <v>95.483536049999998</v>
      </c>
      <c r="P33" s="43">
        <v>7045.73897803</v>
      </c>
      <c r="Q33" s="43">
        <v>3636.2951240299999</v>
      </c>
      <c r="R33" s="43">
        <v>11736.753485789999</v>
      </c>
      <c r="S33" s="43">
        <v>3942.6711807700003</v>
      </c>
      <c r="T33" s="43">
        <v>508.79042320999997</v>
      </c>
      <c r="U33" s="43">
        <v>1.97463598</v>
      </c>
      <c r="V33" s="482" t="s">
        <v>163</v>
      </c>
      <c r="W33" s="43">
        <v>11326.79329627</v>
      </c>
      <c r="X33" s="43">
        <v>5574</v>
      </c>
      <c r="Y33" s="44">
        <v>5008.2999999999975</v>
      </c>
      <c r="Z33" s="44">
        <v>108374.43518562001</v>
      </c>
      <c r="AA33" s="44">
        <v>30932.6</v>
      </c>
      <c r="AB33" s="44">
        <v>0</v>
      </c>
      <c r="AC33" s="44">
        <v>0</v>
      </c>
      <c r="AD33" s="882">
        <v>0</v>
      </c>
      <c r="AE33" s="44">
        <v>0</v>
      </c>
      <c r="AF33" s="44">
        <v>0</v>
      </c>
      <c r="AG33" s="482" t="s">
        <v>163</v>
      </c>
      <c r="AH33" s="1457">
        <v>0</v>
      </c>
      <c r="AI33" s="494">
        <v>0</v>
      </c>
      <c r="AJ33" s="494">
        <v>0</v>
      </c>
      <c r="AK33" s="1454">
        <v>0</v>
      </c>
      <c r="AL33" s="44">
        <v>0</v>
      </c>
      <c r="AM33" s="44">
        <v>0</v>
      </c>
      <c r="AN33" s="44">
        <v>0</v>
      </c>
      <c r="AO33" s="44">
        <v>0</v>
      </c>
      <c r="AP33" s="1150"/>
      <c r="AQ33" s="1150"/>
      <c r="AR33" s="1150"/>
      <c r="AS33" s="1150"/>
      <c r="AT33" s="1150"/>
      <c r="AU33" s="1168"/>
      <c r="AV33" s="1168"/>
      <c r="AW33" s="1167"/>
      <c r="AX33" s="1167"/>
      <c r="AY33" s="1184"/>
      <c r="AZ33" s="1184"/>
      <c r="BA33" s="1184"/>
      <c r="BB33" s="1184"/>
      <c r="BC33" s="1191"/>
      <c r="BD33" s="1191"/>
      <c r="BE33" s="1191"/>
      <c r="BF33" s="1191"/>
      <c r="BG33" s="1199"/>
      <c r="BH33" s="1199"/>
      <c r="BI33" s="1199"/>
      <c r="BJ33" s="1199"/>
      <c r="BL33" s="857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</row>
    <row r="34" spans="1:85" ht="14.85" customHeight="1">
      <c r="A34" s="483" t="s">
        <v>164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26441.727159349997</v>
      </c>
      <c r="N34" s="43">
        <v>9.6325394399999986</v>
      </c>
      <c r="O34" s="43">
        <v>47.931806789999996</v>
      </c>
      <c r="P34" s="43">
        <v>3187.5404304499998</v>
      </c>
      <c r="Q34" s="43">
        <v>955.95710597000004</v>
      </c>
      <c r="R34" s="43">
        <v>11429.316566559999</v>
      </c>
      <c r="S34" s="43">
        <v>3802.3567906900003</v>
      </c>
      <c r="T34" s="43">
        <v>508.79042320999997</v>
      </c>
      <c r="U34" s="43">
        <v>0</v>
      </c>
      <c r="V34" s="483" t="s">
        <v>164</v>
      </c>
      <c r="W34" s="43">
        <v>11326.79329627</v>
      </c>
      <c r="X34" s="43">
        <v>5574</v>
      </c>
      <c r="Y34" s="44">
        <v>4099.1999999999971</v>
      </c>
      <c r="Z34" s="44">
        <v>54773.842949530001</v>
      </c>
      <c r="AA34" s="44">
        <v>30834.1</v>
      </c>
      <c r="AB34" s="44"/>
      <c r="AC34" s="44"/>
      <c r="AD34" s="884"/>
      <c r="AE34" s="44"/>
      <c r="AF34" s="44"/>
      <c r="AG34" s="483" t="s">
        <v>164</v>
      </c>
      <c r="AH34" s="1457"/>
      <c r="AI34" s="494"/>
      <c r="AJ34" s="494"/>
      <c r="AK34" s="1454"/>
      <c r="AL34" s="44"/>
      <c r="AM34" s="44"/>
      <c r="AN34" s="44"/>
      <c r="AO34" s="44"/>
      <c r="AP34" s="1151"/>
      <c r="AQ34" s="1151"/>
      <c r="AR34" s="1151"/>
      <c r="AS34" s="1151"/>
      <c r="AT34" s="1151"/>
      <c r="AU34" s="1169"/>
      <c r="AV34" s="1169"/>
      <c r="AW34" s="1167"/>
      <c r="AX34" s="1167"/>
      <c r="AY34" s="1184"/>
      <c r="AZ34" s="1184"/>
      <c r="BA34" s="1184"/>
      <c r="BB34" s="1184"/>
      <c r="BC34" s="1191"/>
      <c r="BD34" s="1191"/>
      <c r="BE34" s="1191"/>
      <c r="BF34" s="1191"/>
      <c r="BG34" s="1199"/>
      <c r="BH34" s="1199"/>
      <c r="BI34" s="1199"/>
      <c r="BJ34" s="1199"/>
      <c r="BL34" s="858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</row>
    <row r="35" spans="1:85" ht="14.85" customHeight="1">
      <c r="A35" s="483" t="s">
        <v>165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1138.0096016500001</v>
      </c>
      <c r="N35" s="43">
        <v>409.29764551</v>
      </c>
      <c r="O35" s="43">
        <v>47.551729259999995</v>
      </c>
      <c r="P35" s="43">
        <v>3858.1985475799997</v>
      </c>
      <c r="Q35" s="43">
        <v>2680.3380180599997</v>
      </c>
      <c r="R35" s="43">
        <v>307.43691923</v>
      </c>
      <c r="S35" s="43">
        <v>140.31439008000001</v>
      </c>
      <c r="T35" s="43">
        <v>0</v>
      </c>
      <c r="U35" s="43">
        <v>1.97463598</v>
      </c>
      <c r="V35" s="483" t="s">
        <v>165</v>
      </c>
      <c r="W35" s="46">
        <v>0</v>
      </c>
      <c r="X35" s="46">
        <v>0</v>
      </c>
      <c r="Y35" s="44">
        <v>909.1</v>
      </c>
      <c r="Z35" s="44">
        <v>46994.415337730003</v>
      </c>
      <c r="AA35" s="44">
        <v>98.5</v>
      </c>
      <c r="AB35" s="44"/>
      <c r="AC35" s="44"/>
      <c r="AD35" s="884"/>
      <c r="AE35" s="44"/>
      <c r="AF35" s="44"/>
      <c r="AG35" s="483" t="s">
        <v>165</v>
      </c>
      <c r="AH35" s="1457"/>
      <c r="AI35" s="494"/>
      <c r="AJ35" s="494"/>
      <c r="AK35" s="1454"/>
      <c r="AL35" s="44"/>
      <c r="AM35" s="44"/>
      <c r="AN35" s="44"/>
      <c r="AO35" s="44"/>
      <c r="AP35" s="1151"/>
      <c r="AQ35" s="1151"/>
      <c r="AR35" s="1151"/>
      <c r="AS35" s="1151"/>
      <c r="AT35" s="1151"/>
      <c r="AU35" s="1169"/>
      <c r="AV35" s="1169"/>
      <c r="AW35" s="1167"/>
      <c r="AX35" s="1167"/>
      <c r="AY35" s="1184"/>
      <c r="AZ35" s="1184"/>
      <c r="BA35" s="1184"/>
      <c r="BB35" s="1184"/>
      <c r="BC35" s="1191"/>
      <c r="BD35" s="1191"/>
      <c r="BE35" s="1191"/>
      <c r="BF35" s="1191"/>
      <c r="BG35" s="1199"/>
      <c r="BH35" s="1199"/>
      <c r="BI35" s="1199"/>
      <c r="BJ35" s="1199"/>
      <c r="BL35" s="858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</row>
    <row r="36" spans="1:85" ht="14.85" customHeight="1">
      <c r="A36" s="483" t="s">
        <v>166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83" t="s">
        <v>166</v>
      </c>
      <c r="W36" s="46">
        <v>0</v>
      </c>
      <c r="X36" s="46">
        <v>0</v>
      </c>
      <c r="Y36" s="44">
        <v>0</v>
      </c>
      <c r="Z36" s="44">
        <v>6606.1768983599995</v>
      </c>
      <c r="AA36" s="44">
        <v>0</v>
      </c>
      <c r="AB36" s="44"/>
      <c r="AC36" s="44"/>
      <c r="AD36" s="884"/>
      <c r="AE36" s="44"/>
      <c r="AF36" s="44"/>
      <c r="AG36" s="483" t="s">
        <v>166</v>
      </c>
      <c r="AH36" s="1457"/>
      <c r="AI36" s="494"/>
      <c r="AJ36" s="494"/>
      <c r="AK36" s="1454"/>
      <c r="AL36" s="44"/>
      <c r="AM36" s="44"/>
      <c r="AN36" s="44"/>
      <c r="AO36" s="44"/>
      <c r="AP36" s="1151"/>
      <c r="AQ36" s="1151"/>
      <c r="AR36" s="1151"/>
      <c r="AS36" s="1151"/>
      <c r="AT36" s="1151"/>
      <c r="AU36" s="1169"/>
      <c r="AV36" s="1169"/>
      <c r="AW36" s="1167"/>
      <c r="AX36" s="1167"/>
      <c r="AY36" s="1184"/>
      <c r="AZ36" s="1184"/>
      <c r="BA36" s="1184"/>
      <c r="BB36" s="1184"/>
      <c r="BC36" s="1191"/>
      <c r="BD36" s="1191"/>
      <c r="BE36" s="1191"/>
      <c r="BF36" s="1191"/>
      <c r="BG36" s="1199"/>
      <c r="BH36" s="1199"/>
      <c r="BI36" s="1199"/>
      <c r="BJ36" s="1199"/>
      <c r="BL36" s="858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</row>
    <row r="37" spans="1:85" ht="14.85" customHeight="1">
      <c r="A37" s="483" t="s">
        <v>167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9.9423999999999998E-2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83" t="s">
        <v>167</v>
      </c>
      <c r="W37" s="43">
        <v>0</v>
      </c>
      <c r="X37" s="43">
        <v>0</v>
      </c>
      <c r="Y37" s="44">
        <v>0</v>
      </c>
      <c r="Z37" s="44">
        <v>0</v>
      </c>
      <c r="AA37" s="44">
        <v>0</v>
      </c>
      <c r="AB37" s="44"/>
      <c r="AC37" s="44"/>
      <c r="AD37" s="884"/>
      <c r="AE37" s="44"/>
      <c r="AF37" s="44"/>
      <c r="AG37" s="483" t="s">
        <v>167</v>
      </c>
      <c r="AH37" s="1457"/>
      <c r="AI37" s="494"/>
      <c r="AJ37" s="494"/>
      <c r="AK37" s="1454"/>
      <c r="AL37" s="44"/>
      <c r="AM37" s="44"/>
      <c r="AN37" s="44"/>
      <c r="AO37" s="44"/>
      <c r="AP37" s="1151"/>
      <c r="AQ37" s="1151"/>
      <c r="AR37" s="1151"/>
      <c r="AS37" s="1151"/>
      <c r="AT37" s="1151"/>
      <c r="AU37" s="1169"/>
      <c r="AV37" s="1169"/>
      <c r="AW37" s="1167"/>
      <c r="AX37" s="1167"/>
      <c r="AY37" s="1184"/>
      <c r="AZ37" s="1184"/>
      <c r="BA37" s="1184"/>
      <c r="BB37" s="1184"/>
      <c r="BC37" s="1191"/>
      <c r="BD37" s="1191"/>
      <c r="BE37" s="1191"/>
      <c r="BF37" s="1191"/>
      <c r="BG37" s="1199"/>
      <c r="BH37" s="1199"/>
      <c r="BI37" s="1199"/>
      <c r="BJ37" s="1199"/>
      <c r="BL37" s="858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</row>
    <row r="38" spans="1:85" ht="14.85" customHeight="1">
      <c r="A38" s="482" t="s">
        <v>168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1.7806900000000001E-3</v>
      </c>
      <c r="P38" s="43">
        <v>1.86425E-3</v>
      </c>
      <c r="Q38" s="43">
        <v>1.4454100000000001E-3</v>
      </c>
      <c r="R38" s="43">
        <v>1.3837000000000001E-3</v>
      </c>
      <c r="S38" s="43">
        <v>3.5037000000000002E-4</v>
      </c>
      <c r="T38" s="43">
        <v>1.3423299999999999E-3</v>
      </c>
      <c r="U38" s="43">
        <v>1.22284E-3</v>
      </c>
      <c r="V38" s="482" t="s">
        <v>168</v>
      </c>
      <c r="W38" s="43">
        <v>1.3628199999999998E-3</v>
      </c>
      <c r="X38" s="43">
        <v>0</v>
      </c>
      <c r="Y38" s="44">
        <v>972.6</v>
      </c>
      <c r="Z38" s="44">
        <v>120239.76377429</v>
      </c>
      <c r="AA38" s="44">
        <v>12884.6</v>
      </c>
      <c r="AB38" s="44"/>
      <c r="AC38" s="44"/>
      <c r="AD38" s="884"/>
      <c r="AE38" s="44"/>
      <c r="AF38" s="44"/>
      <c r="AG38" s="482" t="s">
        <v>168</v>
      </c>
      <c r="AH38" s="1457"/>
      <c r="AI38" s="494"/>
      <c r="AJ38" s="494"/>
      <c r="AK38" s="1454"/>
      <c r="AL38" s="44"/>
      <c r="AM38" s="44"/>
      <c r="AN38" s="44"/>
      <c r="AO38" s="44"/>
      <c r="AP38" s="1151"/>
      <c r="AQ38" s="1151"/>
      <c r="AR38" s="1151"/>
      <c r="AS38" s="1151"/>
      <c r="AT38" s="1151"/>
      <c r="AU38" s="1169"/>
      <c r="AV38" s="1169"/>
      <c r="AW38" s="1167"/>
      <c r="AX38" s="1167"/>
      <c r="AY38" s="1184"/>
      <c r="AZ38" s="1184"/>
      <c r="BA38" s="1184"/>
      <c r="BB38" s="1184"/>
      <c r="BC38" s="1191"/>
      <c r="BD38" s="1191"/>
      <c r="BE38" s="1191"/>
      <c r="BF38" s="1191"/>
      <c r="BG38" s="1199"/>
      <c r="BH38" s="1199"/>
      <c r="BI38" s="1199"/>
      <c r="BJ38" s="1199"/>
      <c r="BL38" s="857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</row>
    <row r="39" spans="1:85" ht="14.85" customHeight="1">
      <c r="A39" s="483" t="s">
        <v>169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1.7806900000000001E-3</v>
      </c>
      <c r="P39" s="43">
        <v>1.86425E-3</v>
      </c>
      <c r="Q39" s="43">
        <v>1.4454100000000001E-3</v>
      </c>
      <c r="R39" s="43">
        <v>1.3837000000000001E-3</v>
      </c>
      <c r="S39" s="43">
        <v>3.5037000000000002E-4</v>
      </c>
      <c r="T39" s="43">
        <v>1.3423299999999999E-3</v>
      </c>
      <c r="U39" s="43">
        <v>1.22284E-3</v>
      </c>
      <c r="V39" s="483" t="s">
        <v>169</v>
      </c>
      <c r="W39" s="43">
        <v>1.3628199999999998E-3</v>
      </c>
      <c r="X39" s="43">
        <v>0</v>
      </c>
      <c r="Y39" s="44">
        <v>972.6</v>
      </c>
      <c r="Z39" s="44">
        <v>4010.8973376999998</v>
      </c>
      <c r="AA39" s="44">
        <v>8034.3</v>
      </c>
      <c r="AB39" s="44"/>
      <c r="AC39" s="44"/>
      <c r="AD39" s="884"/>
      <c r="AE39" s="44"/>
      <c r="AF39" s="44"/>
      <c r="AG39" s="483" t="s">
        <v>169</v>
      </c>
      <c r="AH39" s="1457"/>
      <c r="AI39" s="494"/>
      <c r="AJ39" s="494"/>
      <c r="AK39" s="1454"/>
      <c r="AL39" s="44"/>
      <c r="AM39" s="44"/>
      <c r="AN39" s="44"/>
      <c r="AO39" s="44"/>
      <c r="AP39" s="1151"/>
      <c r="AQ39" s="1151"/>
      <c r="AR39" s="1151"/>
      <c r="AS39" s="1151"/>
      <c r="AT39" s="1151"/>
      <c r="AU39" s="1169"/>
      <c r="AV39" s="1169"/>
      <c r="AW39" s="1167"/>
      <c r="AX39" s="1167"/>
      <c r="AY39" s="1184"/>
      <c r="AZ39" s="1184"/>
      <c r="BA39" s="1184"/>
      <c r="BB39" s="1184"/>
      <c r="BC39" s="1191"/>
      <c r="BD39" s="1191"/>
      <c r="BE39" s="1191"/>
      <c r="BF39" s="1191"/>
      <c r="BG39" s="1199"/>
      <c r="BH39" s="1199"/>
      <c r="BI39" s="1199"/>
      <c r="BJ39" s="1199"/>
      <c r="BL39" s="858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</row>
    <row r="40" spans="1:85" ht="14.85" customHeight="1">
      <c r="A40" s="482" t="s">
        <v>170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5571.6455924399997</v>
      </c>
      <c r="N40" s="43">
        <v>526.04190440000002</v>
      </c>
      <c r="O40" s="43">
        <v>91.69579306</v>
      </c>
      <c r="P40" s="43">
        <v>14.563227769999999</v>
      </c>
      <c r="Q40" s="43">
        <v>14.563227769999999</v>
      </c>
      <c r="R40" s="43">
        <v>14.563225789999999</v>
      </c>
      <c r="S40" s="43">
        <v>14.563225789999999</v>
      </c>
      <c r="T40" s="43">
        <v>58.551872420000002</v>
      </c>
      <c r="U40" s="43">
        <v>60.928711549999996</v>
      </c>
      <c r="V40" s="482" t="s">
        <v>171</v>
      </c>
      <c r="W40" s="43"/>
      <c r="X40" s="43"/>
      <c r="Y40" s="44"/>
      <c r="Z40" s="44">
        <v>111703.8687563</v>
      </c>
      <c r="AA40" s="44">
        <v>4666.3</v>
      </c>
      <c r="AB40" s="44"/>
      <c r="AC40" s="44"/>
      <c r="AD40" s="884"/>
      <c r="AE40" s="44"/>
      <c r="AF40" s="44"/>
      <c r="AG40" s="482" t="s">
        <v>171</v>
      </c>
      <c r="AH40" s="1457"/>
      <c r="AI40" s="494"/>
      <c r="AJ40" s="494"/>
      <c r="AK40" s="1454"/>
      <c r="AL40" s="44"/>
      <c r="AM40" s="44"/>
      <c r="AN40" s="44"/>
      <c r="AO40" s="44"/>
      <c r="AP40" s="1151"/>
      <c r="AQ40" s="1151"/>
      <c r="AR40" s="1151"/>
      <c r="AS40" s="1151"/>
      <c r="AT40" s="1151"/>
      <c r="AU40" s="1169"/>
      <c r="AV40" s="1169"/>
      <c r="AW40" s="1167"/>
      <c r="AX40" s="1167"/>
      <c r="AY40" s="1184"/>
      <c r="AZ40" s="1184"/>
      <c r="BA40" s="1184"/>
      <c r="BB40" s="1184"/>
      <c r="BC40" s="1191"/>
      <c r="BD40" s="1191"/>
      <c r="BE40" s="1191"/>
      <c r="BF40" s="1191"/>
      <c r="BG40" s="1199"/>
      <c r="BH40" s="1199"/>
      <c r="BI40" s="1199"/>
      <c r="BJ40" s="1199"/>
      <c r="BK40" s="48"/>
      <c r="BL40" s="864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</row>
    <row r="41" spans="1:85" s="48" customFormat="1" ht="14.85" customHeight="1">
      <c r="A41" s="48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503" t="s">
        <v>172</v>
      </c>
      <c r="W41" s="43"/>
      <c r="X41" s="43"/>
      <c r="Y41" s="44"/>
      <c r="Z41" s="44">
        <v>4524.9976802900001</v>
      </c>
      <c r="AA41" s="44">
        <v>184</v>
      </c>
      <c r="AB41" s="44"/>
      <c r="AC41" s="44"/>
      <c r="AD41" s="885"/>
      <c r="AE41" s="44"/>
      <c r="AF41" s="44"/>
      <c r="AG41" s="503" t="s">
        <v>172</v>
      </c>
      <c r="AH41" s="1457"/>
      <c r="AI41" s="494"/>
      <c r="AJ41" s="494"/>
      <c r="AK41" s="1454"/>
      <c r="AL41" s="44"/>
      <c r="AM41" s="44"/>
      <c r="AN41" s="44"/>
      <c r="AO41" s="44"/>
      <c r="AP41" s="1151"/>
      <c r="AQ41" s="1151"/>
      <c r="AR41" s="1151"/>
      <c r="AS41" s="1151"/>
      <c r="AT41" s="1151"/>
      <c r="AU41" s="1169"/>
      <c r="AV41" s="1169"/>
      <c r="AW41" s="1167"/>
      <c r="AX41" s="1167"/>
      <c r="AY41" s="1184"/>
      <c r="AZ41" s="1184"/>
      <c r="BA41" s="1184"/>
      <c r="BB41" s="1184"/>
      <c r="BC41" s="1191"/>
      <c r="BD41" s="1191"/>
      <c r="BE41" s="1191"/>
      <c r="BF41" s="1191"/>
      <c r="BG41" s="1199"/>
      <c r="BH41" s="1199"/>
      <c r="BI41" s="1199"/>
      <c r="BJ41" s="1199"/>
      <c r="BL41" s="864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</row>
    <row r="42" spans="1:85" s="48" customFormat="1" ht="14.85" customHeight="1">
      <c r="A42" s="48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504" t="s">
        <v>170</v>
      </c>
      <c r="W42" s="43">
        <v>67.37362641</v>
      </c>
      <c r="X42" s="43">
        <v>1.1000000000000001</v>
      </c>
      <c r="Y42" s="44">
        <v>1.1000000000000001</v>
      </c>
      <c r="Z42" s="44">
        <v>1.1000000000000001</v>
      </c>
      <c r="AA42" s="44">
        <v>0</v>
      </c>
      <c r="AB42" s="44"/>
      <c r="AC42" s="44"/>
      <c r="AD42" s="885"/>
      <c r="AE42" s="44">
        <v>306.54896012</v>
      </c>
      <c r="AF42" s="44">
        <v>39038.755521630002</v>
      </c>
      <c r="AG42" s="504" t="s">
        <v>170</v>
      </c>
      <c r="AH42" s="1457">
        <v>182321.03789149001</v>
      </c>
      <c r="AI42" s="494">
        <v>81757.708497330008</v>
      </c>
      <c r="AJ42" s="494">
        <v>3091.9475651600001</v>
      </c>
      <c r="AK42" s="1454">
        <v>6025.4556955400003</v>
      </c>
      <c r="AL42" s="44">
        <v>120296.6074241</v>
      </c>
      <c r="AM42" s="44">
        <v>100.02168712000001</v>
      </c>
      <c r="AN42" s="44">
        <v>1235783.10616319</v>
      </c>
      <c r="AO42" s="44">
        <v>1462.2466571100001</v>
      </c>
      <c r="AP42" s="1150"/>
      <c r="AQ42" s="1150"/>
      <c r="AR42" s="1150"/>
      <c r="AS42" s="1150"/>
      <c r="AT42" s="1150"/>
      <c r="AU42" s="1168"/>
      <c r="AV42" s="1168"/>
      <c r="AW42" s="1167"/>
      <c r="AX42" s="1167"/>
      <c r="AY42" s="1184"/>
      <c r="AZ42" s="1184"/>
      <c r="BA42" s="1184"/>
      <c r="BB42" s="1184"/>
      <c r="BC42" s="1191"/>
      <c r="BD42" s="1191"/>
      <c r="BE42" s="1191"/>
      <c r="BF42" s="1191"/>
      <c r="BG42" s="1199"/>
      <c r="BH42" s="1199"/>
      <c r="BI42" s="1199"/>
      <c r="BJ42" s="1199"/>
      <c r="BL42" s="857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</row>
    <row r="43" spans="1:85" s="48" customFormat="1" ht="14.85" customHeight="1">
      <c r="A43" s="48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505"/>
      <c r="W43" s="43"/>
      <c r="X43" s="43"/>
      <c r="Y43" s="44"/>
      <c r="Z43" s="44"/>
      <c r="AA43" s="44"/>
      <c r="AB43" s="44"/>
      <c r="AC43" s="44"/>
      <c r="AD43" s="885"/>
      <c r="AE43" s="44"/>
      <c r="AF43" s="44"/>
      <c r="AG43" s="505"/>
      <c r="AH43" s="1457"/>
      <c r="AI43" s="494"/>
      <c r="AJ43" s="494"/>
      <c r="AK43" s="1454"/>
      <c r="AL43" s="44"/>
      <c r="AM43" s="44"/>
      <c r="AN43" s="44"/>
      <c r="AO43" s="44"/>
      <c r="AP43" s="1151"/>
      <c r="AQ43" s="1151"/>
      <c r="AR43" s="1151"/>
      <c r="AS43" s="1151"/>
      <c r="AT43" s="1151"/>
      <c r="AU43" s="1169"/>
      <c r="AV43" s="1169"/>
      <c r="AW43" s="1167"/>
      <c r="AX43" s="1167"/>
      <c r="AY43" s="1184"/>
      <c r="AZ43" s="1184"/>
      <c r="BA43" s="1184"/>
      <c r="BB43" s="1184"/>
      <c r="BC43" s="1191"/>
      <c r="BD43" s="1191"/>
      <c r="BE43" s="1191"/>
      <c r="BF43" s="1191"/>
      <c r="BG43" s="1199"/>
      <c r="BH43" s="1199"/>
      <c r="BI43" s="1199"/>
      <c r="BJ43" s="1199"/>
      <c r="BK43" s="45"/>
      <c r="BL43" s="859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</row>
    <row r="44" spans="1:85" ht="14.85" customHeight="1">
      <c r="A44" s="482" t="s">
        <v>173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25652.179648229998</v>
      </c>
      <c r="N44" s="40">
        <v>54610.928600530002</v>
      </c>
      <c r="O44" s="40">
        <v>60230.322867120005</v>
      </c>
      <c r="P44" s="40">
        <v>46558.123705769998</v>
      </c>
      <c r="Q44" s="40">
        <v>43671.595797440001</v>
      </c>
      <c r="R44" s="40">
        <v>38880.84310292</v>
      </c>
      <c r="S44" s="40">
        <v>31727.733227820001</v>
      </c>
      <c r="T44" s="40">
        <v>16303.693780580001</v>
      </c>
      <c r="U44" s="40">
        <v>120280.97934191</v>
      </c>
      <c r="V44" s="482" t="s">
        <v>173</v>
      </c>
      <c r="W44" s="40">
        <v>110546.14303501</v>
      </c>
      <c r="X44" s="40">
        <v>104982</v>
      </c>
      <c r="Y44" s="40">
        <v>87455</v>
      </c>
      <c r="Z44" s="40">
        <v>67734</v>
      </c>
      <c r="AA44" s="40">
        <v>12887.1</v>
      </c>
      <c r="AB44" s="41">
        <v>13940.73942724</v>
      </c>
      <c r="AC44" s="41">
        <v>0</v>
      </c>
      <c r="AD44" s="881">
        <v>70644.82269288</v>
      </c>
      <c r="AE44" s="41">
        <v>25225.47478878</v>
      </c>
      <c r="AF44" s="41">
        <v>2.2499999999999999E-2</v>
      </c>
      <c r="AG44" s="482" t="s">
        <v>173</v>
      </c>
      <c r="AH44" s="1451">
        <v>2.2499999999999999E-2</v>
      </c>
      <c r="AI44" s="40">
        <v>2.2499999999999999E-2</v>
      </c>
      <c r="AJ44" s="40">
        <v>0</v>
      </c>
      <c r="AK44" s="1452">
        <v>0</v>
      </c>
      <c r="AL44" s="40">
        <v>0</v>
      </c>
      <c r="AM44" s="40">
        <v>0</v>
      </c>
      <c r="AN44" s="40">
        <v>0</v>
      </c>
      <c r="AO44" s="40">
        <v>311.53139233999997</v>
      </c>
      <c r="AP44" s="1149"/>
      <c r="AQ44" s="1149"/>
      <c r="AR44" s="1149"/>
      <c r="AS44" s="1149"/>
      <c r="AT44" s="1149"/>
      <c r="AU44" s="1166"/>
      <c r="AV44" s="1166"/>
      <c r="AW44" s="1167"/>
      <c r="AX44" s="1167"/>
      <c r="AY44" s="1184"/>
      <c r="AZ44" s="1184"/>
      <c r="BA44" s="1184"/>
      <c r="BB44" s="1184"/>
      <c r="BC44" s="1191"/>
      <c r="BD44" s="1191"/>
      <c r="BE44" s="1191"/>
      <c r="BF44" s="1191"/>
      <c r="BG44" s="1199"/>
      <c r="BH44" s="1199"/>
      <c r="BI44" s="1199"/>
      <c r="BJ44" s="1199"/>
      <c r="BL44" s="8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</row>
    <row r="45" spans="1:85" ht="14.85" customHeight="1">
      <c r="A45" s="482" t="s">
        <v>174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25652.179648229998</v>
      </c>
      <c r="N45" s="43">
        <v>54610.928600530002</v>
      </c>
      <c r="O45" s="43">
        <v>60230.322867120005</v>
      </c>
      <c r="P45" s="43">
        <v>46558.123705769998</v>
      </c>
      <c r="Q45" s="43">
        <v>43671.595797440001</v>
      </c>
      <c r="R45" s="43">
        <v>38880.84310292</v>
      </c>
      <c r="S45" s="43">
        <v>31727.733227820001</v>
      </c>
      <c r="T45" s="43">
        <v>16303.693780580001</v>
      </c>
      <c r="U45" s="43">
        <v>120280.97934191</v>
      </c>
      <c r="V45" s="482" t="s">
        <v>174</v>
      </c>
      <c r="W45" s="43">
        <v>110546.14303501</v>
      </c>
      <c r="X45" s="43">
        <v>104982</v>
      </c>
      <c r="Y45" s="43">
        <v>87455</v>
      </c>
      <c r="Z45" s="43">
        <v>67734</v>
      </c>
      <c r="AA45" s="43">
        <v>12887.1</v>
      </c>
      <c r="AB45" s="44">
        <v>13940.73942724</v>
      </c>
      <c r="AC45" s="44">
        <v>0</v>
      </c>
      <c r="AD45" s="882">
        <v>70644.82269288</v>
      </c>
      <c r="AE45" s="44">
        <v>25225.47478878</v>
      </c>
      <c r="AF45" s="44">
        <v>2.2499999999999999E-2</v>
      </c>
      <c r="AG45" s="482" t="s">
        <v>174</v>
      </c>
      <c r="AH45" s="1453">
        <v>2.2499999999999999E-2</v>
      </c>
      <c r="AI45" s="43">
        <v>2.2499999999999999E-2</v>
      </c>
      <c r="AJ45" s="43">
        <v>0</v>
      </c>
      <c r="AK45" s="1454">
        <v>0</v>
      </c>
      <c r="AL45" s="43">
        <v>0</v>
      </c>
      <c r="AM45" s="43">
        <v>0</v>
      </c>
      <c r="AN45" s="43">
        <v>0</v>
      </c>
      <c r="AO45" s="43">
        <v>311.53139233999997</v>
      </c>
      <c r="AP45" s="1150"/>
      <c r="AQ45" s="1150"/>
      <c r="AR45" s="1150"/>
      <c r="AS45" s="1150"/>
      <c r="AT45" s="1150"/>
      <c r="AU45" s="1168"/>
      <c r="AV45" s="1168"/>
      <c r="AW45" s="1167"/>
      <c r="AX45" s="1167"/>
      <c r="AY45" s="1184"/>
      <c r="AZ45" s="1184"/>
      <c r="BA45" s="1184"/>
      <c r="BB45" s="1184"/>
      <c r="BC45" s="1191"/>
      <c r="BD45" s="1191"/>
      <c r="BE45" s="1191"/>
      <c r="BF45" s="1191"/>
      <c r="BG45" s="1199"/>
      <c r="BH45" s="1199"/>
      <c r="BI45" s="1199"/>
      <c r="BJ45" s="1199"/>
      <c r="BL45" s="853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</row>
    <row r="46" spans="1:85" ht="14.85" customHeight="1">
      <c r="A46" s="483" t="s">
        <v>175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25652.179648229998</v>
      </c>
      <c r="N46" s="43">
        <v>54610.928600530002</v>
      </c>
      <c r="O46" s="43">
        <v>60230.322867120005</v>
      </c>
      <c r="P46" s="43">
        <v>46558.123705769998</v>
      </c>
      <c r="Q46" s="43">
        <v>43671.595797440001</v>
      </c>
      <c r="R46" s="43">
        <v>38880.84310292</v>
      </c>
      <c r="S46" s="43">
        <v>31727.733227820001</v>
      </c>
      <c r="T46" s="43">
        <v>16303.693780580001</v>
      </c>
      <c r="U46" s="43">
        <v>120280.97934191</v>
      </c>
      <c r="V46" s="483" t="s">
        <v>175</v>
      </c>
      <c r="W46" s="43">
        <v>110546.14303501</v>
      </c>
      <c r="X46" s="43">
        <v>104982</v>
      </c>
      <c r="Y46" s="43">
        <v>87455</v>
      </c>
      <c r="Z46" s="43">
        <v>67734</v>
      </c>
      <c r="AA46" s="43">
        <v>12887.1</v>
      </c>
      <c r="AB46" s="44"/>
      <c r="AC46" s="44"/>
      <c r="AD46" s="882"/>
      <c r="AE46" s="44"/>
      <c r="AF46" s="44"/>
      <c r="AG46" s="483" t="s">
        <v>175</v>
      </c>
      <c r="AH46" s="1453"/>
      <c r="AI46" s="43"/>
      <c r="AJ46" s="43"/>
      <c r="AK46" s="1454"/>
      <c r="AL46" s="43"/>
      <c r="AM46" s="43"/>
      <c r="AN46" s="43"/>
      <c r="AO46" s="43"/>
      <c r="AP46" s="1151"/>
      <c r="AQ46" s="1151"/>
      <c r="AR46" s="1151"/>
      <c r="AS46" s="1151"/>
      <c r="AT46" s="1151"/>
      <c r="AU46" s="1169"/>
      <c r="AV46" s="1169"/>
      <c r="AW46" s="1167"/>
      <c r="AX46" s="1167"/>
      <c r="AY46" s="1184"/>
      <c r="AZ46" s="1184"/>
      <c r="BA46" s="1184"/>
      <c r="BB46" s="1184"/>
      <c r="BC46" s="1191"/>
      <c r="BD46" s="1191"/>
      <c r="BE46" s="1191"/>
      <c r="BF46" s="1191"/>
      <c r="BG46" s="1199"/>
      <c r="BH46" s="1199"/>
      <c r="BI46" s="1199"/>
      <c r="BJ46" s="1199"/>
      <c r="BK46" s="48"/>
      <c r="BL46" s="852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</row>
    <row r="47" spans="1:85" s="48" customFormat="1" ht="14.85" customHeight="1">
      <c r="A47" s="48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57"/>
      <c r="O47" s="57"/>
      <c r="P47" s="57"/>
      <c r="Q47" s="57"/>
      <c r="R47" s="57"/>
      <c r="S47" s="43"/>
      <c r="T47" s="43"/>
      <c r="U47" s="43"/>
      <c r="V47" s="506"/>
      <c r="W47" s="43"/>
      <c r="X47" s="43"/>
      <c r="Y47" s="46"/>
      <c r="Z47" s="43"/>
      <c r="AA47" s="43"/>
      <c r="AB47" s="44"/>
      <c r="AC47" s="44"/>
      <c r="AD47" s="880"/>
      <c r="AE47" s="44"/>
      <c r="AF47" s="44"/>
      <c r="AG47" s="506"/>
      <c r="AH47" s="1458"/>
      <c r="AI47" s="43"/>
      <c r="AJ47" s="43"/>
      <c r="AK47" s="1454"/>
      <c r="AL47" s="46"/>
      <c r="AM47" s="43"/>
      <c r="AN47" s="43"/>
      <c r="AO47" s="43"/>
      <c r="AP47" s="1151"/>
      <c r="AQ47" s="1151"/>
      <c r="AR47" s="1151"/>
      <c r="AS47" s="1151"/>
      <c r="AT47" s="1151"/>
      <c r="AU47" s="1169"/>
      <c r="AV47" s="1169"/>
      <c r="AW47" s="1167"/>
      <c r="AX47" s="1167"/>
      <c r="AY47" s="1184"/>
      <c r="AZ47" s="1184"/>
      <c r="BA47" s="1184"/>
      <c r="BB47" s="1184"/>
      <c r="BC47" s="1191"/>
      <c r="BD47" s="1191"/>
      <c r="BE47" s="1191"/>
      <c r="BF47" s="1191"/>
      <c r="BG47" s="1199"/>
      <c r="BH47" s="1199"/>
      <c r="BI47" s="1199"/>
      <c r="BJ47" s="1199"/>
      <c r="BK47" s="45"/>
      <c r="BL47" s="859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</row>
    <row r="48" spans="1:85" ht="14.85" customHeight="1">
      <c r="A48" s="482" t="s">
        <v>176</v>
      </c>
      <c r="B48" s="40">
        <v>1442.3</v>
      </c>
      <c r="C48" s="40">
        <v>559.29999999999995</v>
      </c>
      <c r="D48" s="40">
        <v>1325.8</v>
      </c>
      <c r="E48" s="40">
        <v>1642.2</v>
      </c>
      <c r="F48" s="40">
        <v>2663.3</v>
      </c>
      <c r="G48" s="40">
        <v>2820.4</v>
      </c>
      <c r="H48" s="40">
        <v>4887</v>
      </c>
      <c r="I48" s="40">
        <v>6302.6</v>
      </c>
      <c r="J48" s="40">
        <v>24820.9</v>
      </c>
      <c r="K48" s="40">
        <v>35170.400000000001</v>
      </c>
      <c r="L48" s="40">
        <v>50962.7</v>
      </c>
      <c r="M48" s="40">
        <v>54283.565610910002</v>
      </c>
      <c r="N48" s="40">
        <v>63477.727445800003</v>
      </c>
      <c r="O48" s="40">
        <v>66739.597915099992</v>
      </c>
      <c r="P48" s="40">
        <v>194599.34954531002</v>
      </c>
      <c r="Q48" s="40">
        <v>253753.74035034998</v>
      </c>
      <c r="R48" s="40">
        <v>394739.56292501005</v>
      </c>
      <c r="S48" s="40">
        <v>362429.11678619002</v>
      </c>
      <c r="T48" s="40">
        <v>516967.06775056996</v>
      </c>
      <c r="U48" s="40">
        <v>856006.57716379</v>
      </c>
      <c r="V48" s="482" t="s">
        <v>176</v>
      </c>
      <c r="W48" s="40">
        <v>924519.99283498002</v>
      </c>
      <c r="X48" s="40">
        <v>573700</v>
      </c>
      <c r="Y48" s="40">
        <v>298730.09999999998</v>
      </c>
      <c r="Z48" s="40">
        <v>447708.86863733002</v>
      </c>
      <c r="AA48" s="40">
        <v>394045.2</v>
      </c>
      <c r="AB48" s="41">
        <v>3448520.03260649</v>
      </c>
      <c r="AC48" s="41">
        <v>4171461.3402642398</v>
      </c>
      <c r="AD48" s="881">
        <v>5169087.3289163001</v>
      </c>
      <c r="AE48" s="41">
        <v>4133108.3839585599</v>
      </c>
      <c r="AF48" s="41">
        <v>3548777.0850824597</v>
      </c>
      <c r="AG48" s="482" t="s">
        <v>176</v>
      </c>
      <c r="AH48" s="1451">
        <v>4048437.8168649999</v>
      </c>
      <c r="AI48" s="40">
        <v>3532430.7905516396</v>
      </c>
      <c r="AJ48" s="40">
        <v>4084944.2917941096</v>
      </c>
      <c r="AK48" s="1452">
        <v>4195048.7447539708</v>
      </c>
      <c r="AL48" s="40">
        <v>3898818.3467353201</v>
      </c>
      <c r="AM48" s="40">
        <v>4461027.7597361393</v>
      </c>
      <c r="AN48" s="40">
        <v>4316089.1475443803</v>
      </c>
      <c r="AO48" s="40">
        <v>4307730.8810533695</v>
      </c>
      <c r="AP48" s="1149"/>
      <c r="AQ48" s="1149"/>
      <c r="AR48" s="1149"/>
      <c r="AS48" s="1149"/>
      <c r="AT48" s="1149"/>
      <c r="AU48" s="1166"/>
      <c r="AV48" s="1166"/>
      <c r="AW48" s="1167"/>
      <c r="AX48" s="1167"/>
      <c r="AY48" s="1184"/>
      <c r="AZ48" s="1184"/>
      <c r="BA48" s="1184"/>
      <c r="BB48" s="1184"/>
      <c r="BC48" s="1191"/>
      <c r="BD48" s="1191"/>
      <c r="BE48" s="1191"/>
      <c r="BF48" s="1191"/>
      <c r="BG48" s="1199"/>
      <c r="BH48" s="1199"/>
      <c r="BI48" s="1199"/>
      <c r="BJ48" s="1199"/>
      <c r="BL48" s="860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</row>
    <row r="49" spans="1:87" ht="14.85" customHeight="1">
      <c r="A49" s="482" t="s">
        <v>177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31511.18127035</v>
      </c>
      <c r="N49" s="43">
        <v>39236.605780379999</v>
      </c>
      <c r="O49" s="43">
        <v>45188.614686779998</v>
      </c>
      <c r="P49" s="43">
        <v>175993.15333875001</v>
      </c>
      <c r="Q49" s="43">
        <v>214602.34896706999</v>
      </c>
      <c r="R49" s="43">
        <v>273744.28111773002</v>
      </c>
      <c r="S49" s="43">
        <v>207259.39295328001</v>
      </c>
      <c r="T49" s="43">
        <v>467817.65918980999</v>
      </c>
      <c r="U49" s="43">
        <v>706898.38701323001</v>
      </c>
      <c r="V49" s="482" t="s">
        <v>177</v>
      </c>
      <c r="W49" s="43">
        <v>660952.75104801997</v>
      </c>
      <c r="X49" s="43">
        <v>425353.3</v>
      </c>
      <c r="Y49" s="43">
        <v>292831.59999999998</v>
      </c>
      <c r="Z49" s="43">
        <v>374895.9</v>
      </c>
      <c r="AA49" s="43">
        <v>338213.8</v>
      </c>
      <c r="AB49" s="44">
        <v>841702.53529562999</v>
      </c>
      <c r="AC49" s="44">
        <v>532898.11416003003</v>
      </c>
      <c r="AD49" s="882">
        <v>211265.05796427</v>
      </c>
      <c r="AE49" s="44">
        <v>972375.73415856995</v>
      </c>
      <c r="AF49" s="44">
        <v>786437.99588942004</v>
      </c>
      <c r="AG49" s="482" t="s">
        <v>177</v>
      </c>
      <c r="AH49" s="1453">
        <v>672775.53157284996</v>
      </c>
      <c r="AI49" s="43">
        <v>767602.05043250998</v>
      </c>
      <c r="AJ49" s="43">
        <v>1031697.3262931601</v>
      </c>
      <c r="AK49" s="1454">
        <v>928895.34468255006</v>
      </c>
      <c r="AL49" s="43">
        <v>963215.8815321899</v>
      </c>
      <c r="AM49" s="43">
        <v>793741.58389096998</v>
      </c>
      <c r="AN49" s="43">
        <v>832715.95308650006</v>
      </c>
      <c r="AO49" s="43">
        <v>545520.21668475005</v>
      </c>
      <c r="AP49" s="1151"/>
      <c r="AQ49" s="1151"/>
      <c r="AR49" s="1151"/>
      <c r="AS49" s="1151"/>
      <c r="AT49" s="1151"/>
      <c r="AU49" s="1169"/>
      <c r="AV49" s="1169"/>
      <c r="AW49" s="1167"/>
      <c r="AX49" s="1167"/>
      <c r="AY49" s="1184"/>
      <c r="AZ49" s="1184"/>
      <c r="BA49" s="1184"/>
      <c r="BB49" s="1184"/>
      <c r="BC49" s="1191"/>
      <c r="BD49" s="1191"/>
      <c r="BE49" s="1191"/>
      <c r="BF49" s="1191"/>
      <c r="BG49" s="1199"/>
      <c r="BH49" s="1199"/>
      <c r="BI49" s="1199"/>
      <c r="BJ49" s="1199"/>
      <c r="BL49" s="865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</row>
    <row r="50" spans="1:87" ht="14.85" customHeight="1">
      <c r="A50" s="483" t="s">
        <v>178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2.1570000000000002E-5</v>
      </c>
      <c r="N50" s="43">
        <v>1.1570000000000001E-5</v>
      </c>
      <c r="O50" s="43">
        <v>2.0088699999999998E-3</v>
      </c>
      <c r="P50" s="43">
        <v>2.2579999999999997E-5</v>
      </c>
      <c r="Q50" s="43">
        <v>2.5030000000000003E-5</v>
      </c>
      <c r="R50" s="43">
        <v>2094.0492971799999</v>
      </c>
      <c r="S50" s="43">
        <v>2394.0492890800001</v>
      </c>
      <c r="T50" s="43">
        <v>2094.0492945400001</v>
      </c>
      <c r="U50" s="43">
        <v>14122.7160785</v>
      </c>
      <c r="V50" s="483" t="s">
        <v>178</v>
      </c>
      <c r="W50" s="43">
        <v>37696.660659250003</v>
      </c>
      <c r="X50" s="43">
        <v>800</v>
      </c>
      <c r="Y50" s="43">
        <v>0</v>
      </c>
      <c r="Z50" s="43">
        <v>0</v>
      </c>
      <c r="AA50" s="43">
        <v>0</v>
      </c>
      <c r="AB50" s="44">
        <v>59356.98944962</v>
      </c>
      <c r="AC50" s="44">
        <v>99901.01375802001</v>
      </c>
      <c r="AD50" s="882">
        <v>27102.222027020001</v>
      </c>
      <c r="AE50" s="44">
        <v>32061.844121090002</v>
      </c>
      <c r="AF50" s="44">
        <v>14908.711538559999</v>
      </c>
      <c r="AG50" s="483" t="s">
        <v>178</v>
      </c>
      <c r="AH50" s="1453">
        <v>11076.44632947</v>
      </c>
      <c r="AI50" s="43">
        <v>78478.950756420003</v>
      </c>
      <c r="AJ50" s="43">
        <v>33264.089725209997</v>
      </c>
      <c r="AK50" s="1454">
        <v>28619.67957131</v>
      </c>
      <c r="AL50" s="43">
        <v>70081.196835030001</v>
      </c>
      <c r="AM50" s="43">
        <v>156478.86248889999</v>
      </c>
      <c r="AN50" s="43">
        <v>20801.990782230001</v>
      </c>
      <c r="AO50" s="43">
        <v>190089.85067544002</v>
      </c>
      <c r="AP50" s="1151"/>
      <c r="AQ50" s="1151"/>
      <c r="AR50" s="1151"/>
      <c r="AS50" s="1151"/>
      <c r="AT50" s="1151"/>
      <c r="AU50" s="1169"/>
      <c r="AV50" s="1169"/>
      <c r="AW50" s="1167"/>
      <c r="AX50" s="1167"/>
      <c r="AY50" s="1184"/>
      <c r="AZ50" s="1184"/>
      <c r="BA50" s="1184"/>
      <c r="BB50" s="1184"/>
      <c r="BC50" s="1191"/>
      <c r="BD50" s="1191"/>
      <c r="BE50" s="1191"/>
      <c r="BF50" s="1191"/>
      <c r="BG50" s="1199"/>
      <c r="BH50" s="1199"/>
      <c r="BI50" s="1199"/>
      <c r="BJ50" s="1199"/>
      <c r="BL50" s="865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</row>
    <row r="51" spans="1:87" ht="14.85" customHeight="1">
      <c r="A51" s="483" t="s">
        <v>179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7.63426224</v>
      </c>
      <c r="N51" s="43">
        <v>5.9963382800000007</v>
      </c>
      <c r="O51" s="43">
        <v>1.6783091299999999</v>
      </c>
      <c r="P51" s="43">
        <v>6.6040060199999999</v>
      </c>
      <c r="Q51" s="43">
        <v>6.4425579199999996</v>
      </c>
      <c r="R51" s="43">
        <v>4.8489474000000001</v>
      </c>
      <c r="S51" s="43">
        <v>8.0386591999999997</v>
      </c>
      <c r="T51" s="43">
        <v>47.691412549999995</v>
      </c>
      <c r="U51" s="43">
        <v>22.56081365</v>
      </c>
      <c r="V51" s="483" t="s">
        <v>179</v>
      </c>
      <c r="W51" s="46">
        <v>26.736554769999998</v>
      </c>
      <c r="X51" s="46">
        <v>0</v>
      </c>
      <c r="Y51" s="46">
        <v>0</v>
      </c>
      <c r="Z51" s="43">
        <v>0</v>
      </c>
      <c r="AA51" s="43">
        <v>0</v>
      </c>
      <c r="AB51" s="44">
        <v>118.27694785999999</v>
      </c>
      <c r="AC51" s="44">
        <v>115.12552611</v>
      </c>
      <c r="AD51" s="882">
        <v>143.97833536000002</v>
      </c>
      <c r="AE51" s="44">
        <v>113.39630835</v>
      </c>
      <c r="AF51" s="44">
        <v>174.66709718000001</v>
      </c>
      <c r="AG51" s="483" t="s">
        <v>179</v>
      </c>
      <c r="AH51" s="1458">
        <v>182.70270800999998</v>
      </c>
      <c r="AI51" s="43">
        <v>140.78118381000002</v>
      </c>
      <c r="AJ51" s="43">
        <v>130.00253096</v>
      </c>
      <c r="AK51" s="1454">
        <v>129.53619345999999</v>
      </c>
      <c r="AL51" s="46">
        <v>129.51519346000001</v>
      </c>
      <c r="AM51" s="43">
        <v>79.266120689999994</v>
      </c>
      <c r="AN51" s="43">
        <v>73.709059330000002</v>
      </c>
      <c r="AO51" s="43">
        <v>73.49269683</v>
      </c>
      <c r="AP51" s="1151"/>
      <c r="AQ51" s="1151"/>
      <c r="AR51" s="1151"/>
      <c r="AS51" s="1151"/>
      <c r="AT51" s="1151"/>
      <c r="AU51" s="1169"/>
      <c r="AV51" s="1169"/>
      <c r="AW51" s="1167"/>
      <c r="AX51" s="1167"/>
      <c r="AY51" s="1184"/>
      <c r="AZ51" s="1184"/>
      <c r="BA51" s="1184"/>
      <c r="BB51" s="1184"/>
      <c r="BC51" s="1191"/>
      <c r="BD51" s="1191"/>
      <c r="BE51" s="1191"/>
      <c r="BF51" s="1191"/>
      <c r="BG51" s="1199"/>
      <c r="BH51" s="1199"/>
      <c r="BI51" s="1199"/>
      <c r="BJ51" s="1199"/>
      <c r="BL51" s="865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</row>
    <row r="52" spans="1:87" ht="14.85" customHeight="1">
      <c r="A52" s="483" t="s">
        <v>180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83" t="s">
        <v>180</v>
      </c>
      <c r="W52" s="43">
        <v>0</v>
      </c>
      <c r="X52" s="43">
        <v>0</v>
      </c>
      <c r="Y52" s="43">
        <v>0</v>
      </c>
      <c r="Z52" s="43">
        <v>7.8974283499999993</v>
      </c>
      <c r="AA52" s="43">
        <v>0</v>
      </c>
      <c r="AB52" s="44"/>
      <c r="AC52" s="44">
        <v>2391.9816046999999</v>
      </c>
      <c r="AD52" s="882">
        <v>2038.44628599</v>
      </c>
      <c r="AE52" s="44">
        <v>1824.4361182999999</v>
      </c>
      <c r="AF52" s="44">
        <v>2832.04231648</v>
      </c>
      <c r="AG52" s="483" t="s">
        <v>180</v>
      </c>
      <c r="AH52" s="1453">
        <v>3033.3084247100001</v>
      </c>
      <c r="AI52" s="43">
        <v>1377.1486629799999</v>
      </c>
      <c r="AJ52" s="43">
        <v>1237.1036427500001</v>
      </c>
      <c r="AK52" s="1454">
        <v>1288.6118687400001</v>
      </c>
      <c r="AL52" s="43">
        <v>1212.3653406199999</v>
      </c>
      <c r="AM52" s="43">
        <v>279.05102085999999</v>
      </c>
      <c r="AN52" s="43">
        <v>349.92959316000002</v>
      </c>
      <c r="AO52" s="43">
        <v>51.1</v>
      </c>
      <c r="AP52" s="1151"/>
      <c r="AQ52" s="1151"/>
      <c r="AR52" s="1151"/>
      <c r="AS52" s="1151"/>
      <c r="AT52" s="1151"/>
      <c r="AU52" s="1169"/>
      <c r="AV52" s="1169"/>
      <c r="AW52" s="1167"/>
      <c r="AX52" s="1167"/>
      <c r="AY52" s="1184"/>
      <c r="AZ52" s="1184"/>
      <c r="BA52" s="1184"/>
      <c r="BB52" s="1184"/>
      <c r="BC52" s="1191"/>
      <c r="BD52" s="1191"/>
      <c r="BE52" s="1191"/>
      <c r="BF52" s="1191"/>
      <c r="BG52" s="1199"/>
      <c r="BH52" s="1199"/>
      <c r="BI52" s="1199"/>
      <c r="BJ52" s="1199"/>
      <c r="BL52" s="865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</row>
    <row r="53" spans="1:87" ht="18">
      <c r="A53" s="482" t="s">
        <v>181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12798.650056750001</v>
      </c>
      <c r="N53" s="43">
        <v>9935.6253155699997</v>
      </c>
      <c r="O53" s="43">
        <v>5877.1029103199999</v>
      </c>
      <c r="P53" s="43">
        <v>3874.39217796</v>
      </c>
      <c r="Q53" s="43">
        <v>6722.0488003299997</v>
      </c>
      <c r="R53" s="43">
        <v>785.68356270000004</v>
      </c>
      <c r="S53" s="43">
        <v>3259.63588463</v>
      </c>
      <c r="T53" s="43">
        <v>1102.3678536700002</v>
      </c>
      <c r="U53" s="43">
        <v>1734.91325841</v>
      </c>
      <c r="V53" s="482" t="s">
        <v>181</v>
      </c>
      <c r="W53" s="43">
        <v>1376.7445729400001</v>
      </c>
      <c r="X53" s="43">
        <v>148.19999999999999</v>
      </c>
      <c r="Y53" s="43">
        <v>7.9</v>
      </c>
      <c r="Z53" s="43">
        <v>72805.071208979993</v>
      </c>
      <c r="AA53" s="43">
        <v>55831.4</v>
      </c>
      <c r="AB53" s="44">
        <v>2547342.2309133797</v>
      </c>
      <c r="AC53" s="44">
        <v>3536155.10521538</v>
      </c>
      <c r="AD53" s="882">
        <v>4928537.6243036604</v>
      </c>
      <c r="AE53" s="44"/>
      <c r="AF53" s="44"/>
      <c r="AG53" s="482" t="s">
        <v>181</v>
      </c>
      <c r="AH53" s="1453">
        <v>0</v>
      </c>
      <c r="AI53" s="43">
        <v>0</v>
      </c>
      <c r="AJ53" s="43">
        <v>0</v>
      </c>
      <c r="AK53" s="1456">
        <v>0</v>
      </c>
      <c r="AL53" s="43"/>
      <c r="AM53" s="43">
        <v>417800.75827530003</v>
      </c>
      <c r="AN53" s="43">
        <v>367130.39491835999</v>
      </c>
      <c r="AO53" s="43">
        <v>633129.42794174002</v>
      </c>
      <c r="AP53" s="1150"/>
      <c r="AQ53" s="1150"/>
      <c r="AR53" s="1150"/>
      <c r="AS53" s="1150"/>
      <c r="AT53" s="1150"/>
      <c r="AU53" s="1168"/>
      <c r="AV53" s="1168"/>
      <c r="AW53" s="1167"/>
      <c r="AX53" s="1167"/>
      <c r="AY53" s="1184"/>
      <c r="AZ53" s="1184"/>
      <c r="BA53" s="1184"/>
      <c r="BB53" s="1184"/>
      <c r="BC53" s="1191"/>
      <c r="BD53" s="1191"/>
      <c r="BE53" s="1191"/>
      <c r="BF53" s="1191"/>
      <c r="BG53" s="1199"/>
      <c r="BH53" s="1199"/>
      <c r="BI53" s="1199"/>
      <c r="BJ53" s="1199"/>
      <c r="BL53" s="866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</row>
    <row r="54" spans="1:87" ht="14.85" customHeight="1">
      <c r="A54" s="48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82" t="s">
        <v>1019</v>
      </c>
      <c r="W54" s="43"/>
      <c r="X54" s="43"/>
      <c r="Y54" s="43"/>
      <c r="Z54" s="43"/>
      <c r="AA54" s="43"/>
      <c r="AB54" s="44"/>
      <c r="AC54" s="44"/>
      <c r="AD54" s="882"/>
      <c r="AE54" s="44">
        <v>3126732.9732522499</v>
      </c>
      <c r="AF54" s="44">
        <v>2744423.6682408196</v>
      </c>
      <c r="AG54" s="482" t="s">
        <v>1019</v>
      </c>
      <c r="AH54" s="1453">
        <v>3361369.8278299598</v>
      </c>
      <c r="AI54" s="43">
        <v>2684831.8595159198</v>
      </c>
      <c r="AJ54" s="43">
        <v>3018615.7696020296</v>
      </c>
      <c r="AK54" s="1454">
        <v>3236115.5724379104</v>
      </c>
      <c r="AL54" s="43">
        <v>2864179.38783402</v>
      </c>
      <c r="AM54" s="43">
        <v>3092648.2379394197</v>
      </c>
      <c r="AN54" s="43">
        <v>3095017.1701047998</v>
      </c>
      <c r="AO54" s="43">
        <v>2938866.79305461</v>
      </c>
      <c r="AP54" s="1151"/>
      <c r="AQ54" s="1151"/>
      <c r="AR54" s="1151"/>
      <c r="AS54" s="1151"/>
      <c r="AT54" s="1151"/>
      <c r="AU54" s="1169"/>
      <c r="AV54" s="1169"/>
      <c r="AW54" s="1167"/>
      <c r="AX54" s="1167"/>
      <c r="AY54" s="1184"/>
      <c r="AZ54" s="1184"/>
      <c r="BA54" s="1184"/>
      <c r="BB54" s="1184"/>
      <c r="BC54" s="1191"/>
      <c r="BD54" s="1191"/>
      <c r="BE54" s="1191"/>
      <c r="BF54" s="1191"/>
      <c r="BG54" s="1199"/>
      <c r="BH54" s="1199"/>
      <c r="BI54" s="1199"/>
      <c r="BJ54" s="1199"/>
      <c r="BK54" s="48"/>
      <c r="BL54" s="854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</row>
    <row r="55" spans="1:87" ht="14.85" customHeight="1">
      <c r="A55" s="48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82" t="s">
        <v>1020</v>
      </c>
      <c r="W55" s="43"/>
      <c r="X55" s="43"/>
      <c r="Y55" s="43"/>
      <c r="Z55" s="43">
        <v>362823.58565400005</v>
      </c>
      <c r="AA55" s="43">
        <v>0</v>
      </c>
      <c r="AB55" s="43">
        <v>569662.82124000008</v>
      </c>
      <c r="AC55" s="43">
        <v>0</v>
      </c>
      <c r="AD55" s="884">
        <v>1224068.03098794</v>
      </c>
      <c r="AE55" s="43">
        <v>528495.8087899501</v>
      </c>
      <c r="AF55" s="43">
        <v>186349.17260316003</v>
      </c>
      <c r="AG55" s="482" t="s">
        <v>1020</v>
      </c>
      <c r="AH55" s="1453">
        <v>385165.10965863004</v>
      </c>
      <c r="AI55" s="43">
        <v>412525.40091630007</v>
      </c>
      <c r="AJ55" s="43">
        <v>276550.08166311757</v>
      </c>
      <c r="AK55" s="1456">
        <v>262754.15154006</v>
      </c>
      <c r="AL55" s="43">
        <v>323944.42775868002</v>
      </c>
      <c r="AM55" s="43">
        <v>361943.02443168004</v>
      </c>
      <c r="AN55" s="43">
        <v>555046.55479989003</v>
      </c>
      <c r="AO55" s="43"/>
      <c r="AP55" s="1153"/>
      <c r="AQ55" s="1153"/>
      <c r="AR55" s="1153"/>
      <c r="AS55" s="1153"/>
      <c r="AT55" s="1153"/>
      <c r="AU55" s="1171"/>
      <c r="AV55" s="1171"/>
      <c r="AW55" s="1172"/>
      <c r="AX55" s="1172"/>
      <c r="AY55" s="1185"/>
      <c r="AZ55" s="1185"/>
      <c r="BA55" s="1185"/>
      <c r="BB55" s="1185"/>
      <c r="BC55" s="1193"/>
      <c r="BD55" s="1193"/>
      <c r="BE55" s="1193"/>
      <c r="BF55" s="1193"/>
      <c r="BG55" s="1200"/>
      <c r="BH55" s="1200"/>
      <c r="BI55" s="1200"/>
      <c r="BJ55" s="1200"/>
      <c r="BL55" s="1018"/>
      <c r="BM55" s="1042"/>
      <c r="BN55" s="1042"/>
      <c r="BO55" s="1042"/>
      <c r="BP55" s="1042"/>
      <c r="BQ55" s="1042"/>
      <c r="BR55" s="1042"/>
      <c r="BS55" s="1042"/>
      <c r="BT55" s="1042"/>
      <c r="BU55" s="1042"/>
      <c r="BV55" s="1042"/>
      <c r="BW55" s="1042"/>
      <c r="BX55" s="1042"/>
      <c r="BY55" s="1042"/>
      <c r="BZ55" s="1042"/>
      <c r="CA55" s="1042"/>
      <c r="CB55" s="1042"/>
      <c r="CC55" s="1042"/>
      <c r="CD55" s="1042"/>
      <c r="CE55" s="1042"/>
      <c r="CF55" s="1042"/>
      <c r="CG55" s="1042"/>
      <c r="CH55" s="1041"/>
      <c r="CI55" s="1041"/>
    </row>
    <row r="56" spans="1:87" ht="14.85" customHeight="1">
      <c r="A56" s="48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82" t="s">
        <v>1021</v>
      </c>
      <c r="W56" s="43"/>
      <c r="X56" s="43"/>
      <c r="Y56" s="43"/>
      <c r="Z56" s="43">
        <v>428521.01434599998</v>
      </c>
      <c r="AA56" s="43">
        <v>0</v>
      </c>
      <c r="AB56" s="43">
        <v>672813.17876000004</v>
      </c>
      <c r="AC56" s="43">
        <v>0</v>
      </c>
      <c r="AD56" s="884">
        <v>1445713.2750120601</v>
      </c>
      <c r="AE56" s="43">
        <v>624191.94621005002</v>
      </c>
      <c r="AF56" s="43">
        <v>220091.91139684001</v>
      </c>
      <c r="AG56" s="482" t="s">
        <v>1021</v>
      </c>
      <c r="AH56" s="1453">
        <v>454907.97734137008</v>
      </c>
      <c r="AI56" s="43">
        <v>487222.46908370004</v>
      </c>
      <c r="AJ56" s="43">
        <v>326625.73823070247</v>
      </c>
      <c r="AK56" s="1456">
        <v>310331.74245993997</v>
      </c>
      <c r="AL56" s="43">
        <v>382601.90424131998</v>
      </c>
      <c r="AM56" s="43">
        <v>427481.00756832003</v>
      </c>
      <c r="AN56" s="43">
        <v>655550.30620011</v>
      </c>
      <c r="AO56" s="43">
        <v>711319.17266106</v>
      </c>
      <c r="AP56" s="1153"/>
      <c r="AQ56" s="1153"/>
      <c r="AR56" s="1153"/>
      <c r="AS56" s="1153"/>
      <c r="AT56" s="1153"/>
      <c r="AU56" s="1171"/>
      <c r="AV56" s="1171"/>
      <c r="AW56" s="1172"/>
      <c r="AX56" s="1172"/>
      <c r="AY56" s="1185"/>
      <c r="AZ56" s="1185"/>
      <c r="BA56" s="1185"/>
      <c r="BB56" s="1185"/>
      <c r="BC56" s="1193"/>
      <c r="BD56" s="1193"/>
      <c r="BE56" s="1193"/>
      <c r="BF56" s="1193"/>
      <c r="BG56" s="1200"/>
      <c r="BH56" s="1200"/>
      <c r="BI56" s="1200"/>
      <c r="BJ56" s="1200"/>
      <c r="BL56" s="1018"/>
      <c r="BM56" s="1042"/>
      <c r="BN56" s="1042"/>
      <c r="BO56" s="1042"/>
      <c r="BP56" s="1042"/>
      <c r="BQ56" s="1042"/>
      <c r="BR56" s="1042"/>
      <c r="BS56" s="1042"/>
      <c r="BT56" s="1042"/>
      <c r="BU56" s="1042"/>
      <c r="BV56" s="1042"/>
      <c r="BW56" s="1042"/>
      <c r="BX56" s="1042"/>
      <c r="BY56" s="1042"/>
      <c r="BZ56" s="1042"/>
      <c r="CA56" s="1042"/>
      <c r="CB56" s="1042"/>
      <c r="CC56" s="1042"/>
      <c r="CD56" s="1042"/>
      <c r="CE56" s="1042"/>
      <c r="CF56" s="1042"/>
      <c r="CG56" s="1042"/>
      <c r="CH56" s="1041"/>
      <c r="CI56" s="1041"/>
    </row>
    <row r="57" spans="1:87" ht="15.75">
      <c r="A57" s="48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1447"/>
      <c r="W57" s="43"/>
      <c r="X57" s="43"/>
      <c r="Y57" s="43"/>
      <c r="Z57" s="43"/>
      <c r="AA57" s="43"/>
      <c r="AB57" s="43"/>
      <c r="AC57" s="43"/>
      <c r="AD57" s="43"/>
      <c r="AE57" s="43"/>
      <c r="AF57" s="1448"/>
      <c r="AG57" s="482" t="s">
        <v>1022</v>
      </c>
      <c r="AH57" s="1453"/>
      <c r="AI57" s="43">
        <v>151926.88500000001</v>
      </c>
      <c r="AJ57" s="43">
        <v>154882.79483946</v>
      </c>
      <c r="AK57" s="1456">
        <v>156990.51699999999</v>
      </c>
      <c r="AL57" s="43">
        <v>156307.921</v>
      </c>
      <c r="AM57" s="43">
        <v>156252.02299999999</v>
      </c>
      <c r="AN57" s="43">
        <v>156117.06899999999</v>
      </c>
      <c r="AO57" s="43">
        <v>840119.62133893999</v>
      </c>
      <c r="AP57" s="1154"/>
      <c r="AQ57" s="1154"/>
      <c r="AR57" s="1154"/>
      <c r="AS57" s="1154"/>
      <c r="AT57" s="1154"/>
      <c r="AU57" s="1173"/>
      <c r="AV57" s="1173"/>
      <c r="AW57" s="1172"/>
      <c r="AX57" s="1172"/>
      <c r="AY57" s="1185"/>
      <c r="AZ57" s="1185"/>
      <c r="BA57" s="1185"/>
      <c r="BB57" s="1185"/>
      <c r="BC57" s="1193"/>
      <c r="BD57" s="1193"/>
      <c r="BE57" s="1193"/>
      <c r="BF57" s="1193"/>
      <c r="BG57" s="1200"/>
      <c r="BH57" s="1200"/>
      <c r="BI57" s="1200"/>
      <c r="BJ57" s="1200"/>
      <c r="BL57" s="1019"/>
      <c r="BM57" s="1042"/>
      <c r="BN57" s="1042"/>
      <c r="BO57" s="1042"/>
      <c r="BP57" s="1042"/>
      <c r="BQ57" s="1042"/>
      <c r="BR57" s="1042"/>
      <c r="BS57" s="1042"/>
      <c r="BT57" s="1042"/>
      <c r="BU57" s="1042"/>
      <c r="BV57" s="1042"/>
      <c r="BW57" s="1042"/>
      <c r="BX57" s="1042"/>
      <c r="BY57" s="1042"/>
      <c r="BZ57" s="1042"/>
      <c r="CA57" s="1042"/>
      <c r="CB57" s="1042"/>
      <c r="CC57" s="1042"/>
      <c r="CD57" s="1042"/>
      <c r="CE57" s="1042"/>
      <c r="CF57" s="1042"/>
      <c r="CG57" s="1042"/>
    </row>
    <row r="58" spans="1:87" s="48" customFormat="1" ht="15.75">
      <c r="A58" s="482" t="s">
        <v>182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9966.1</v>
      </c>
      <c r="N58" s="43">
        <v>14299.5</v>
      </c>
      <c r="O58" s="43">
        <v>15672.2</v>
      </c>
      <c r="P58" s="43">
        <v>14725.2</v>
      </c>
      <c r="Q58" s="43">
        <v>32422.9</v>
      </c>
      <c r="R58" s="43">
        <v>118110.7</v>
      </c>
      <c r="S58" s="43">
        <v>149508</v>
      </c>
      <c r="T58" s="43">
        <v>45905.3</v>
      </c>
      <c r="U58" s="43">
        <v>133228</v>
      </c>
      <c r="V58" s="482" t="s">
        <v>182</v>
      </c>
      <c r="W58" s="43">
        <v>224467.1</v>
      </c>
      <c r="X58" s="43">
        <v>147398.49999999997</v>
      </c>
      <c r="Y58" s="43">
        <v>5890.5999999999913</v>
      </c>
      <c r="Z58" s="43">
        <v>0</v>
      </c>
      <c r="AA58" s="43">
        <v>0</v>
      </c>
      <c r="AB58" s="43"/>
      <c r="AC58" s="43"/>
      <c r="AD58" s="884"/>
      <c r="AE58" s="43"/>
      <c r="AF58" s="43"/>
      <c r="AG58" s="482" t="s">
        <v>182</v>
      </c>
      <c r="AH58" s="1453"/>
      <c r="AI58" s="43"/>
      <c r="AJ58" s="43"/>
      <c r="AK58" s="1456"/>
      <c r="AL58" s="43"/>
      <c r="AM58" s="43"/>
      <c r="AN58" s="43"/>
      <c r="AO58" s="43">
        <v>156150.935</v>
      </c>
      <c r="AP58" s="1153"/>
      <c r="AQ58" s="1153"/>
      <c r="AR58" s="1153"/>
      <c r="AS58" s="1153"/>
      <c r="AT58" s="1153"/>
      <c r="AU58" s="1171"/>
      <c r="AV58" s="1171"/>
      <c r="AW58" s="1172"/>
      <c r="AX58" s="1172"/>
      <c r="AY58" s="1185"/>
      <c r="AZ58" s="1185"/>
      <c r="BA58" s="1185"/>
      <c r="BB58" s="1185"/>
      <c r="BC58" s="1193"/>
      <c r="BD58" s="1193"/>
      <c r="BE58" s="1193"/>
      <c r="BF58" s="1193"/>
      <c r="BG58" s="1200"/>
      <c r="BH58" s="1200"/>
      <c r="BI58" s="1200"/>
      <c r="BJ58" s="1200"/>
      <c r="BK58" s="45"/>
      <c r="BL58" s="1017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</row>
    <row r="59" spans="1:87" ht="14.85" customHeight="1">
      <c r="A59" s="482" t="s">
        <v>183</v>
      </c>
      <c r="B59" s="40">
        <v>91</v>
      </c>
      <c r="C59" s="40">
        <v>109</v>
      </c>
      <c r="D59" s="40">
        <v>129</v>
      </c>
      <c r="E59" s="40">
        <v>164</v>
      </c>
      <c r="F59" s="40">
        <v>199</v>
      </c>
      <c r="G59" s="40">
        <v>235</v>
      </c>
      <c r="H59" s="40">
        <v>273</v>
      </c>
      <c r="I59" s="40">
        <v>334</v>
      </c>
      <c r="J59" s="40">
        <v>334</v>
      </c>
      <c r="K59" s="40">
        <v>646</v>
      </c>
      <c r="L59" s="40">
        <v>1993</v>
      </c>
      <c r="M59" s="40">
        <v>30343.381298800003</v>
      </c>
      <c r="N59" s="40">
        <v>61527.682166469996</v>
      </c>
      <c r="O59" s="40">
        <v>72496.684205290003</v>
      </c>
      <c r="P59" s="40">
        <v>71428.92907975</v>
      </c>
      <c r="Q59" s="40">
        <v>64671.789149110002</v>
      </c>
      <c r="R59" s="40">
        <v>68442.468843690003</v>
      </c>
      <c r="S59" s="40">
        <v>80368.634434070002</v>
      </c>
      <c r="T59" s="40">
        <v>238409.42706350001</v>
      </c>
      <c r="U59" s="40">
        <v>195469.93578336001</v>
      </c>
      <c r="V59" s="482" t="s">
        <v>183</v>
      </c>
      <c r="W59" s="40">
        <v>170653.80515497999</v>
      </c>
      <c r="X59" s="40">
        <v>70553.100000000006</v>
      </c>
      <c r="Y59" s="40">
        <v>353196.92000000004</v>
      </c>
      <c r="Z59" s="40">
        <v>553426.03393341997</v>
      </c>
      <c r="AA59" s="40">
        <v>710114.39</v>
      </c>
      <c r="AB59" s="41">
        <v>319977.47534672997</v>
      </c>
      <c r="AC59" s="41">
        <v>261577.17237587</v>
      </c>
      <c r="AD59" s="881">
        <v>602450.08628739999</v>
      </c>
      <c r="AE59" s="41">
        <v>642885.39734519995</v>
      </c>
      <c r="AF59" s="41">
        <v>1092586.74822404</v>
      </c>
      <c r="AG59" s="482" t="s">
        <v>183</v>
      </c>
      <c r="AH59" s="1451">
        <v>1129652.15841326</v>
      </c>
      <c r="AI59" s="40">
        <v>1064649.9837185699</v>
      </c>
      <c r="AJ59" s="40">
        <v>1129665.1710840398</v>
      </c>
      <c r="AK59" s="1452">
        <v>1030317.1360744799</v>
      </c>
      <c r="AL59" s="40">
        <v>1037405.41463935</v>
      </c>
      <c r="AM59" s="40">
        <v>1052577.3109249999</v>
      </c>
      <c r="AN59" s="40">
        <v>1095545.2918730802</v>
      </c>
      <c r="AO59" s="40">
        <v>954036.87365285004</v>
      </c>
      <c r="AP59" s="1151"/>
      <c r="AQ59" s="1151"/>
      <c r="AR59" s="1151"/>
      <c r="AS59" s="1151"/>
      <c r="AT59" s="1151"/>
      <c r="AU59" s="1169"/>
      <c r="AV59" s="1169"/>
      <c r="AW59" s="1167"/>
      <c r="AX59" s="1167"/>
      <c r="AY59" s="1184"/>
      <c r="AZ59" s="1184"/>
      <c r="BA59" s="1184"/>
      <c r="BB59" s="1184"/>
      <c r="BC59" s="1191"/>
      <c r="BD59" s="1191"/>
      <c r="BE59" s="1191"/>
      <c r="BF59" s="1191"/>
      <c r="BG59" s="1199"/>
      <c r="BH59" s="1199"/>
      <c r="BI59" s="1199"/>
      <c r="BJ59" s="1199"/>
      <c r="BL59" s="856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</row>
    <row r="60" spans="1:87" ht="14.85" customHeight="1">
      <c r="A60" s="482" t="s">
        <v>184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300</v>
      </c>
      <c r="N60" s="43">
        <v>300</v>
      </c>
      <c r="O60" s="43">
        <v>300</v>
      </c>
      <c r="P60" s="43">
        <v>300</v>
      </c>
      <c r="Q60" s="43">
        <v>300</v>
      </c>
      <c r="R60" s="43">
        <v>500</v>
      </c>
      <c r="S60" s="43">
        <v>500</v>
      </c>
      <c r="T60" s="43">
        <v>500</v>
      </c>
      <c r="U60" s="43">
        <v>500</v>
      </c>
      <c r="V60" s="482" t="s">
        <v>184</v>
      </c>
      <c r="W60" s="43">
        <v>3000</v>
      </c>
      <c r="X60" s="43">
        <v>3000</v>
      </c>
      <c r="Y60" s="43">
        <v>3000</v>
      </c>
      <c r="Z60" s="43">
        <v>3000</v>
      </c>
      <c r="AA60" s="43">
        <v>3000</v>
      </c>
      <c r="AB60" s="44">
        <v>5000</v>
      </c>
      <c r="AC60" s="44">
        <v>5000</v>
      </c>
      <c r="AD60" s="882">
        <v>5000</v>
      </c>
      <c r="AE60" s="44">
        <v>5000</v>
      </c>
      <c r="AF60" s="44">
        <v>5000</v>
      </c>
      <c r="AG60" s="482" t="s">
        <v>184</v>
      </c>
      <c r="AH60" s="1453">
        <v>5000</v>
      </c>
      <c r="AI60" s="43">
        <v>5000</v>
      </c>
      <c r="AJ60" s="43">
        <v>5000</v>
      </c>
      <c r="AK60" s="1454">
        <v>5000</v>
      </c>
      <c r="AL60" s="43">
        <v>5000</v>
      </c>
      <c r="AM60" s="43">
        <v>5000</v>
      </c>
      <c r="AN60" s="43">
        <v>5000</v>
      </c>
      <c r="AO60" s="43">
        <v>5000</v>
      </c>
      <c r="AP60" s="1151"/>
      <c r="AQ60" s="1151"/>
      <c r="AR60" s="1151"/>
      <c r="AS60" s="1151"/>
      <c r="AT60" s="1151"/>
      <c r="AU60" s="1169"/>
      <c r="AV60" s="1169"/>
      <c r="AW60" s="1167"/>
      <c r="AX60" s="1167"/>
      <c r="AY60" s="1184"/>
      <c r="AZ60" s="1184"/>
      <c r="BA60" s="1184"/>
      <c r="BB60" s="1184"/>
      <c r="BC60" s="1191"/>
      <c r="BD60" s="1191"/>
      <c r="BE60" s="1191"/>
      <c r="BF60" s="1191"/>
      <c r="BG60" s="1199"/>
      <c r="BH60" s="1199"/>
      <c r="BI60" s="1199"/>
      <c r="BJ60" s="1199"/>
      <c r="BL60" s="856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</row>
    <row r="61" spans="1:87" ht="14.85" customHeight="1">
      <c r="A61" s="482" t="s">
        <v>185</v>
      </c>
      <c r="B61" s="43">
        <v>91</v>
      </c>
      <c r="C61" s="43">
        <v>109</v>
      </c>
      <c r="D61" s="43">
        <v>129</v>
      </c>
      <c r="E61" s="43">
        <v>164</v>
      </c>
      <c r="F61" s="43">
        <v>199</v>
      </c>
      <c r="G61" s="43">
        <v>235</v>
      </c>
      <c r="H61" s="43">
        <v>273</v>
      </c>
      <c r="I61" s="43">
        <v>334</v>
      </c>
      <c r="J61" s="43">
        <v>334</v>
      </c>
      <c r="K61" s="43">
        <v>646</v>
      </c>
      <c r="L61" s="43">
        <v>1993</v>
      </c>
      <c r="M61" s="43">
        <v>3310.4741141300001</v>
      </c>
      <c r="N61" s="43">
        <v>5629.7908251999997</v>
      </c>
      <c r="O61" s="43">
        <v>6625.2900552399997</v>
      </c>
      <c r="P61" s="43">
        <v>7060.4801286499996</v>
      </c>
      <c r="Q61" s="43">
        <v>7209.54873649</v>
      </c>
      <c r="R61" s="43">
        <v>7495.7589257200007</v>
      </c>
      <c r="S61" s="43">
        <v>9639.4829076700007</v>
      </c>
      <c r="T61" s="43">
        <v>11436.54330265</v>
      </c>
      <c r="U61" s="43">
        <v>20710.427235679999</v>
      </c>
      <c r="V61" s="482" t="s">
        <v>185</v>
      </c>
      <c r="W61" s="43">
        <v>34527</v>
      </c>
      <c r="X61" s="43">
        <v>40473</v>
      </c>
      <c r="Y61" s="43">
        <v>40473.4</v>
      </c>
      <c r="Z61" s="43">
        <v>46179</v>
      </c>
      <c r="AA61" s="43">
        <v>46180.3</v>
      </c>
      <c r="AB61" s="44">
        <v>45533.475346719999</v>
      </c>
      <c r="AC61" s="44">
        <v>50720.425343720002</v>
      </c>
      <c r="AD61" s="882">
        <v>60887.646131160007</v>
      </c>
      <c r="AE61" s="44">
        <v>71853.614090160001</v>
      </c>
      <c r="AF61" s="44">
        <v>129769.88292989999</v>
      </c>
      <c r="AG61" s="482" t="s">
        <v>185</v>
      </c>
      <c r="AH61" s="1453">
        <v>83476.96879816</v>
      </c>
      <c r="AI61" s="43">
        <v>83476.96879816</v>
      </c>
      <c r="AJ61" s="43">
        <v>83476.96879816</v>
      </c>
      <c r="AK61" s="1454">
        <v>95618.806675259999</v>
      </c>
      <c r="AL61" s="43">
        <v>95618.806675259999</v>
      </c>
      <c r="AM61" s="43">
        <v>96032.353019839997</v>
      </c>
      <c r="AN61" s="43">
        <v>96032.353019839997</v>
      </c>
      <c r="AO61" s="43">
        <v>114652.51167327999</v>
      </c>
      <c r="AP61" s="1151"/>
      <c r="AQ61" s="1151"/>
      <c r="AR61" s="1151"/>
      <c r="AS61" s="1151"/>
      <c r="AT61" s="1151"/>
      <c r="AU61" s="1169"/>
      <c r="AV61" s="1169"/>
      <c r="AW61" s="1167"/>
      <c r="AX61" s="1167"/>
      <c r="AY61" s="1184"/>
      <c r="AZ61" s="1184"/>
      <c r="BA61" s="1184"/>
      <c r="BB61" s="1184"/>
      <c r="BC61" s="1191"/>
      <c r="BD61" s="1191"/>
      <c r="BE61" s="1191"/>
      <c r="BF61" s="1191"/>
      <c r="BG61" s="1199"/>
      <c r="BH61" s="1199"/>
      <c r="BI61" s="1199"/>
      <c r="BJ61" s="1199"/>
      <c r="BK61" s="48"/>
      <c r="BL61" s="856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</row>
    <row r="62" spans="1:87" s="48" customFormat="1" ht="14.85" customHeight="1">
      <c r="A62" s="482" t="s">
        <v>186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13229.609028840001</v>
      </c>
      <c r="N62" s="43">
        <v>20827.791395349999</v>
      </c>
      <c r="O62" s="43">
        <v>30004.113482110002</v>
      </c>
      <c r="P62" s="43">
        <v>36894.761338129996</v>
      </c>
      <c r="Q62" s="43">
        <v>34555.785947309996</v>
      </c>
      <c r="R62" s="43">
        <v>36028.37208899</v>
      </c>
      <c r="S62" s="43">
        <v>41528.374117740001</v>
      </c>
      <c r="T62" s="43">
        <v>39593.415309309996</v>
      </c>
      <c r="U62" s="43">
        <v>39454.056059309994</v>
      </c>
      <c r="V62" s="482" t="s">
        <v>186</v>
      </c>
      <c r="W62" s="43">
        <v>48997.340344879995</v>
      </c>
      <c r="X62" s="43">
        <v>0</v>
      </c>
      <c r="Y62" s="43">
        <v>31041.200000000001</v>
      </c>
      <c r="Z62" s="43">
        <v>41139.933933419998</v>
      </c>
      <c r="AA62" s="43">
        <v>63357.1</v>
      </c>
      <c r="AB62" s="44">
        <v>95246.000000009997</v>
      </c>
      <c r="AC62" s="44">
        <v>101770.34546645</v>
      </c>
      <c r="AD62" s="882">
        <v>110888.0855575</v>
      </c>
      <c r="AE62" s="44">
        <v>122906.83450675</v>
      </c>
      <c r="AF62" s="44">
        <v>886707.70863390004</v>
      </c>
      <c r="AG62" s="482" t="s">
        <v>186</v>
      </c>
      <c r="AH62" s="1453">
        <v>885127.36236321996</v>
      </c>
      <c r="AI62" s="43">
        <v>808661.05615746998</v>
      </c>
      <c r="AJ62" s="43">
        <v>821106.3832659499</v>
      </c>
      <c r="AK62" s="1454">
        <v>773978.74372172996</v>
      </c>
      <c r="AL62" s="43">
        <v>775681.3967465501</v>
      </c>
      <c r="AM62" s="43">
        <v>779203.9862266999</v>
      </c>
      <c r="AN62" s="43">
        <v>780854.85444492009</v>
      </c>
      <c r="AO62" s="43">
        <v>751484.37586674001</v>
      </c>
      <c r="AP62" s="1151"/>
      <c r="AQ62" s="1151"/>
      <c r="AR62" s="1151"/>
      <c r="AS62" s="1151"/>
      <c r="AT62" s="1151"/>
      <c r="AU62" s="1169"/>
      <c r="AV62" s="1169"/>
      <c r="AW62" s="1167"/>
      <c r="AX62" s="1167"/>
      <c r="AY62" s="1184"/>
      <c r="AZ62" s="1184"/>
      <c r="BA62" s="1184"/>
      <c r="BB62" s="1184"/>
      <c r="BC62" s="1191"/>
      <c r="BD62" s="1191"/>
      <c r="BE62" s="1191"/>
      <c r="BF62" s="1191"/>
      <c r="BG62" s="1199"/>
      <c r="BH62" s="1199"/>
      <c r="BI62" s="1199"/>
      <c r="BJ62" s="1199"/>
      <c r="BK62" s="45"/>
      <c r="BL62" s="856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</row>
    <row r="63" spans="1:87" ht="14.85" customHeight="1">
      <c r="A63" s="482" t="s">
        <v>187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5879.0739028900007</v>
      </c>
      <c r="N63" s="43">
        <v>8520.258158319999</v>
      </c>
      <c r="O63" s="43">
        <v>10070.984039790001</v>
      </c>
      <c r="P63" s="43">
        <v>4981.3957246800001</v>
      </c>
      <c r="Q63" s="43">
        <v>1622.97861932</v>
      </c>
      <c r="R63" s="43">
        <v>0</v>
      </c>
      <c r="S63" s="43">
        <v>0</v>
      </c>
      <c r="T63" s="43">
        <v>34415.28957062</v>
      </c>
      <c r="U63" s="43">
        <v>0</v>
      </c>
      <c r="V63" s="482" t="s">
        <v>187</v>
      </c>
      <c r="W63" s="43">
        <v>3755.0102034400002</v>
      </c>
      <c r="X63" s="43">
        <v>27080.1</v>
      </c>
      <c r="Y63" s="43">
        <v>0</v>
      </c>
      <c r="Z63" s="43">
        <v>0</v>
      </c>
      <c r="AA63" s="43">
        <v>0</v>
      </c>
      <c r="AB63" s="44"/>
      <c r="AC63" s="44"/>
      <c r="AD63" s="882"/>
      <c r="AE63" s="44"/>
      <c r="AF63" s="44"/>
      <c r="AG63" s="482" t="s">
        <v>187</v>
      </c>
      <c r="AH63" s="1453"/>
      <c r="AI63" s="43"/>
      <c r="AJ63" s="43"/>
      <c r="AK63" s="1454"/>
      <c r="AL63" s="43"/>
      <c r="AM63" s="43"/>
      <c r="AN63" s="43"/>
      <c r="AO63" s="43"/>
      <c r="AP63" s="1152"/>
      <c r="AQ63" s="1152"/>
      <c r="AR63" s="1152"/>
      <c r="AS63" s="1152"/>
      <c r="AT63" s="1152"/>
      <c r="AU63" s="1170"/>
      <c r="AV63" s="1170"/>
      <c r="AW63" s="1167"/>
      <c r="AX63" s="1167"/>
      <c r="AY63" s="1184"/>
      <c r="AZ63" s="1184"/>
      <c r="BA63" s="1184"/>
      <c r="BB63" s="1184"/>
      <c r="BC63" s="1191"/>
      <c r="BD63" s="1191"/>
      <c r="BE63" s="1191"/>
      <c r="BF63" s="1191"/>
      <c r="BG63" s="1199"/>
      <c r="BH63" s="1199"/>
      <c r="BI63" s="1199"/>
      <c r="BJ63" s="1199"/>
      <c r="BL63" s="856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</row>
    <row r="64" spans="1:87" ht="14.85" customHeight="1">
      <c r="A64" s="482" t="s">
        <v>188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7624.2242529399991</v>
      </c>
      <c r="N64" s="43">
        <v>26249.841787599998</v>
      </c>
      <c r="O64" s="43">
        <v>25496.296628150001</v>
      </c>
      <c r="P64" s="43">
        <v>22192.291888290001</v>
      </c>
      <c r="Q64" s="43">
        <v>20983.47584599</v>
      </c>
      <c r="R64" s="43">
        <v>24418.337828979998</v>
      </c>
      <c r="S64" s="43">
        <v>28700.77740866</v>
      </c>
      <c r="T64" s="43">
        <v>152464.17888092002</v>
      </c>
      <c r="U64" s="43">
        <v>134805.45248837001</v>
      </c>
      <c r="V64" s="482" t="s">
        <v>188</v>
      </c>
      <c r="W64" s="43">
        <v>80374.454606660001</v>
      </c>
      <c r="X64" s="43">
        <v>0</v>
      </c>
      <c r="Y64" s="43">
        <v>278682.32000000007</v>
      </c>
      <c r="Z64" s="43">
        <v>463107.1</v>
      </c>
      <c r="AA64" s="43">
        <v>597576.99</v>
      </c>
      <c r="AB64" s="43">
        <v>174198</v>
      </c>
      <c r="AC64" s="43">
        <v>104086.40156569998</v>
      </c>
      <c r="AD64" s="884">
        <v>425674.35459874</v>
      </c>
      <c r="AE64" s="43">
        <v>443124.94874828996</v>
      </c>
      <c r="AF64" s="43">
        <v>71109.156660239998</v>
      </c>
      <c r="AG64" s="482" t="s">
        <v>188</v>
      </c>
      <c r="AH64" s="1453">
        <v>156047.82725187999</v>
      </c>
      <c r="AI64" s="43">
        <v>167511.95876293999</v>
      </c>
      <c r="AJ64" s="43">
        <v>220081.81901993003</v>
      </c>
      <c r="AK64" s="1456">
        <v>155719.58567748999</v>
      </c>
      <c r="AL64" s="43">
        <v>161105.21121754</v>
      </c>
      <c r="AM64" s="43">
        <v>172340.97167845999</v>
      </c>
      <c r="AN64" s="43">
        <v>213658.08440832002</v>
      </c>
      <c r="AO64" s="43">
        <v>82899.986112829996</v>
      </c>
      <c r="AP64" s="1151"/>
      <c r="AQ64" s="1151"/>
      <c r="AR64" s="1151"/>
      <c r="AS64" s="1151"/>
      <c r="AT64" s="1151"/>
      <c r="AU64" s="1169"/>
      <c r="AV64" s="1169"/>
      <c r="AW64" s="1167"/>
      <c r="AX64" s="1167"/>
      <c r="AY64" s="1184"/>
      <c r="AZ64" s="1184"/>
      <c r="BA64" s="1184"/>
      <c r="BB64" s="1184"/>
      <c r="BC64" s="1191"/>
      <c r="BD64" s="1191"/>
      <c r="BE64" s="1191"/>
      <c r="BF64" s="1191"/>
      <c r="BG64" s="1199"/>
      <c r="BH64" s="1199"/>
      <c r="BI64" s="1199"/>
      <c r="BJ64" s="1199"/>
      <c r="BL64" s="867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</row>
    <row r="65" spans="1:112" ht="14.85" customHeight="1">
      <c r="A65" s="485" t="s">
        <v>189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7624.2242529399991</v>
      </c>
      <c r="N65" s="43">
        <v>26249.841787599998</v>
      </c>
      <c r="O65" s="43">
        <v>25496.296628150001</v>
      </c>
      <c r="P65" s="43">
        <v>22192.291888290001</v>
      </c>
      <c r="Q65" s="43">
        <v>20983.47584599</v>
      </c>
      <c r="R65" s="43">
        <v>24418.337828979998</v>
      </c>
      <c r="S65" s="43">
        <v>28700.77740866</v>
      </c>
      <c r="T65" s="43">
        <v>152464.17888092002</v>
      </c>
      <c r="U65" s="43">
        <v>134805.45248837001</v>
      </c>
      <c r="V65" s="485" t="s">
        <v>189</v>
      </c>
      <c r="W65" s="43">
        <v>80374.454606660001</v>
      </c>
      <c r="X65" s="43">
        <v>0</v>
      </c>
      <c r="Y65" s="43">
        <v>278682.32000000007</v>
      </c>
      <c r="Z65" s="43">
        <v>463107.1</v>
      </c>
      <c r="AA65" s="43">
        <v>597576.99</v>
      </c>
      <c r="AB65" s="43">
        <v>0</v>
      </c>
      <c r="AC65" s="43">
        <v>33158.914539049998</v>
      </c>
      <c r="AD65" s="884">
        <v>362530.98272283003</v>
      </c>
      <c r="AE65" s="43">
        <v>379981.57687237998</v>
      </c>
      <c r="AF65" s="43">
        <v>14039.731441700002</v>
      </c>
      <c r="AG65" s="485" t="s">
        <v>189</v>
      </c>
      <c r="AH65" s="1453">
        <v>98978.402033339997</v>
      </c>
      <c r="AI65" s="43">
        <v>110442.53354439999</v>
      </c>
      <c r="AJ65" s="43">
        <v>163012.39380139002</v>
      </c>
      <c r="AK65" s="1456">
        <v>94144.385251229993</v>
      </c>
      <c r="AL65" s="43">
        <v>99530.010791280001</v>
      </c>
      <c r="AM65" s="43">
        <v>110765.77125219999</v>
      </c>
      <c r="AN65" s="43">
        <v>152082.88398206001</v>
      </c>
      <c r="AO65" s="43">
        <v>21324.785686570001</v>
      </c>
      <c r="AP65" s="1151"/>
      <c r="AQ65" s="1151"/>
      <c r="AR65" s="1151"/>
      <c r="AS65" s="1151"/>
      <c r="AT65" s="1151"/>
      <c r="AU65" s="1169"/>
      <c r="AV65" s="1169"/>
      <c r="AW65" s="1167"/>
      <c r="AX65" s="1167"/>
      <c r="AY65" s="1184"/>
      <c r="AZ65" s="1184"/>
      <c r="BA65" s="1184"/>
      <c r="BB65" s="1184"/>
      <c r="BC65" s="1191"/>
      <c r="BD65" s="1191"/>
      <c r="BE65" s="1191"/>
      <c r="BF65" s="1191"/>
      <c r="BG65" s="1199"/>
      <c r="BH65" s="1199"/>
      <c r="BI65" s="1199"/>
      <c r="BJ65" s="1199"/>
      <c r="BL65" s="868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</row>
    <row r="66" spans="1:112" ht="14.85" customHeight="1">
      <c r="A66" s="485" t="s">
        <v>190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85" t="s">
        <v>190</v>
      </c>
      <c r="W66" s="43"/>
      <c r="X66" s="43"/>
      <c r="Y66" s="43"/>
      <c r="Z66" s="43"/>
      <c r="AA66" s="43"/>
      <c r="AB66" s="43">
        <v>174198</v>
      </c>
      <c r="AC66" s="43">
        <v>70927.487026649993</v>
      </c>
      <c r="AD66" s="885">
        <v>63143.371875910001</v>
      </c>
      <c r="AE66" s="43">
        <v>63143.371875910001</v>
      </c>
      <c r="AF66" s="43">
        <v>57069.425218540004</v>
      </c>
      <c r="AG66" s="485" t="s">
        <v>190</v>
      </c>
      <c r="AH66" s="1453">
        <v>57069.425218540004</v>
      </c>
      <c r="AI66" s="43">
        <v>57069.425218540004</v>
      </c>
      <c r="AJ66" s="43">
        <v>57069.425218540004</v>
      </c>
      <c r="AK66" s="1456">
        <v>61575.200426260002</v>
      </c>
      <c r="AL66" s="43">
        <v>61575.200426260002</v>
      </c>
      <c r="AM66" s="43">
        <v>61575.200426260002</v>
      </c>
      <c r="AN66" s="43">
        <v>61575.200426260002</v>
      </c>
      <c r="AO66" s="43">
        <v>61575.200426260002</v>
      </c>
      <c r="AP66" s="1149"/>
      <c r="AQ66" s="1149"/>
      <c r="AR66" s="1149"/>
      <c r="AS66" s="1149"/>
      <c r="AT66" s="1149"/>
      <c r="AU66" s="1166"/>
      <c r="AV66" s="1166"/>
      <c r="AW66" s="1167"/>
      <c r="AX66" s="1167"/>
      <c r="AY66" s="1184"/>
      <c r="AZ66" s="1184"/>
      <c r="BA66" s="1184"/>
      <c r="BB66" s="1184"/>
      <c r="BC66" s="1191"/>
      <c r="BD66" s="1191"/>
      <c r="BE66" s="1191"/>
      <c r="BF66" s="1191"/>
      <c r="BG66" s="1199"/>
      <c r="BH66" s="1199"/>
      <c r="BI66" s="1199"/>
      <c r="BJ66" s="1199"/>
      <c r="BL66" s="860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</row>
    <row r="67" spans="1:112" ht="14.85" customHeight="1">
      <c r="A67" s="482" t="s">
        <v>191</v>
      </c>
      <c r="B67" s="40">
        <v>1940.5</v>
      </c>
      <c r="C67" s="40">
        <v>3052.8</v>
      </c>
      <c r="D67" s="40">
        <v>5799.4</v>
      </c>
      <c r="E67" s="40">
        <v>4883.3</v>
      </c>
      <c r="F67" s="40">
        <v>4758.3999999999996</v>
      </c>
      <c r="G67" s="40">
        <v>14431.5</v>
      </c>
      <c r="H67" s="40">
        <v>14383</v>
      </c>
      <c r="I67" s="40">
        <v>40243.300000000003</v>
      </c>
      <c r="J67" s="40">
        <v>43586.200000000004</v>
      </c>
      <c r="K67" s="40">
        <v>69838.8</v>
      </c>
      <c r="L67" s="40">
        <v>92801.4</v>
      </c>
      <c r="M67" s="40">
        <v>48924.425423829991</v>
      </c>
      <c r="N67" s="40">
        <v>60291.907253459984</v>
      </c>
      <c r="O67" s="40">
        <v>117490.50049728999</v>
      </c>
      <c r="P67" s="40">
        <v>150346.10637568997</v>
      </c>
      <c r="Q67" s="40">
        <v>84710.227570579969</v>
      </c>
      <c r="R67" s="40">
        <v>105825.57509887997</v>
      </c>
      <c r="S67" s="40">
        <v>122838.67596467992</v>
      </c>
      <c r="T67" s="40">
        <v>307703.52727667009</v>
      </c>
      <c r="U67" s="40">
        <v>323793.97123073007</v>
      </c>
      <c r="V67" s="507" t="s">
        <v>192</v>
      </c>
      <c r="W67" s="40">
        <v>282384.84906800988</v>
      </c>
      <c r="X67" s="40">
        <v>308360.10000000009</v>
      </c>
      <c r="Y67" s="40">
        <v>194641.00000000012</v>
      </c>
      <c r="Z67" s="40">
        <v>1228953.3590880102</v>
      </c>
      <c r="AA67" s="40">
        <v>2267555.2595261866</v>
      </c>
      <c r="AB67" s="40">
        <v>5145367.4012435516</v>
      </c>
      <c r="AC67" s="40">
        <v>2990186.0758288498</v>
      </c>
      <c r="AD67" s="886">
        <v>2498692.6352118901</v>
      </c>
      <c r="AE67" s="40">
        <v>1899070.6905473801</v>
      </c>
      <c r="AF67" s="40">
        <v>1582882.6474363301</v>
      </c>
      <c r="AG67" s="507" t="s">
        <v>192</v>
      </c>
      <c r="AH67" s="1451">
        <v>2384608.6565760304</v>
      </c>
      <c r="AI67" s="40">
        <v>3506581.1001019897</v>
      </c>
      <c r="AJ67" s="40">
        <v>5453730.3082216009</v>
      </c>
      <c r="AK67" s="1459">
        <v>8129662.0818998003</v>
      </c>
      <c r="AL67" s="40">
        <v>9846867.6462886594</v>
      </c>
      <c r="AM67" s="40">
        <v>9925478.6051228326</v>
      </c>
      <c r="AN67" s="40">
        <v>10020483.96137836</v>
      </c>
      <c r="AO67" s="40">
        <v>10665625.51926714</v>
      </c>
      <c r="AP67" s="1151"/>
      <c r="AQ67" s="1151"/>
      <c r="AR67" s="1151"/>
      <c r="AS67" s="1151"/>
      <c r="AT67" s="1151"/>
      <c r="AU67" s="1169"/>
      <c r="AV67" s="1169"/>
      <c r="AW67" s="1167"/>
      <c r="AX67" s="1167"/>
      <c r="AY67" s="1184"/>
      <c r="AZ67" s="1184"/>
      <c r="BA67" s="1184"/>
      <c r="BB67" s="1184"/>
      <c r="BC67" s="1191"/>
      <c r="BD67" s="1191"/>
      <c r="BE67" s="1191"/>
      <c r="BF67" s="1191"/>
      <c r="BG67" s="1199"/>
      <c r="BH67" s="1199"/>
      <c r="BI67" s="1199"/>
      <c r="BJ67" s="1199"/>
      <c r="BL67" s="856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</row>
    <row r="68" spans="1:112" ht="14.85" customHeight="1">
      <c r="A68" s="482" t="s">
        <v>193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84.165137839998351</v>
      </c>
      <c r="N68" s="43">
        <v>336.49126546998741</v>
      </c>
      <c r="O68" s="43">
        <v>724.38983677999931</v>
      </c>
      <c r="P68" s="43">
        <v>640.23690916999476</v>
      </c>
      <c r="Q68" s="43">
        <v>722.23566980997566</v>
      </c>
      <c r="R68" s="43">
        <v>622.37165544996969</v>
      </c>
      <c r="S68" s="43">
        <v>331.61374981992412</v>
      </c>
      <c r="T68" s="43">
        <v>45.347237510140985</v>
      </c>
      <c r="U68" s="43">
        <v>332.62831858010031</v>
      </c>
      <c r="V68" s="502" t="s">
        <v>194</v>
      </c>
      <c r="W68" s="43">
        <v>1103.0496308999136</v>
      </c>
      <c r="X68" s="43">
        <v>4245.6000000000931</v>
      </c>
      <c r="Y68" s="43">
        <v>2346.1000000000931</v>
      </c>
      <c r="Z68" s="43">
        <v>1132.0706</v>
      </c>
      <c r="AA68" s="43">
        <v>349450.16452618688</v>
      </c>
      <c r="AB68" s="43">
        <v>499774.04496937001</v>
      </c>
      <c r="AC68" s="43">
        <v>579142.09981966007</v>
      </c>
      <c r="AD68" s="884">
        <v>1190174.0072097899</v>
      </c>
      <c r="AE68" s="43">
        <v>61378.74279697</v>
      </c>
      <c r="AF68" s="43">
        <v>636339.26771806995</v>
      </c>
      <c r="AG68" s="502" t="s">
        <v>194</v>
      </c>
      <c r="AH68" s="1453">
        <v>1361568.69783718</v>
      </c>
      <c r="AI68" s="43">
        <v>2349005.17008411</v>
      </c>
      <c r="AJ68" s="43">
        <v>3999052.0592623199</v>
      </c>
      <c r="AK68" s="1456">
        <v>5447349.34118101</v>
      </c>
      <c r="AL68" s="43">
        <v>7047727.6946283495</v>
      </c>
      <c r="AM68" s="43">
        <v>6974218.1271181107</v>
      </c>
      <c r="AN68" s="43">
        <v>6475993.0410075095</v>
      </c>
      <c r="AO68" s="43">
        <v>7820856.2617989201</v>
      </c>
      <c r="AP68" s="1151"/>
      <c r="AQ68" s="1151"/>
      <c r="AR68" s="1151"/>
      <c r="AS68" s="1151"/>
      <c r="AT68" s="1151"/>
      <c r="AU68" s="1169"/>
      <c r="AV68" s="1169"/>
      <c r="AW68" s="1167"/>
      <c r="AX68" s="1167"/>
      <c r="AY68" s="1184"/>
      <c r="AZ68" s="1184"/>
      <c r="BA68" s="1184"/>
      <c r="BB68" s="1184"/>
      <c r="BC68" s="1191"/>
      <c r="BD68" s="1191"/>
      <c r="BE68" s="1191"/>
      <c r="BF68" s="1191"/>
      <c r="BG68" s="1199"/>
      <c r="BH68" s="1199"/>
      <c r="BI68" s="1199"/>
      <c r="BJ68" s="1199"/>
      <c r="BL68" s="856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</row>
    <row r="69" spans="1:112" ht="14.85" customHeight="1">
      <c r="A69" s="482" t="s">
        <v>195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3.667E-5</v>
      </c>
      <c r="N69" s="43">
        <v>3.9310000000000001E-5</v>
      </c>
      <c r="O69" s="43">
        <v>2.614E-5</v>
      </c>
      <c r="P69" s="43">
        <v>4.5529999999999999E-5</v>
      </c>
      <c r="Q69" s="43">
        <v>2.003E-5</v>
      </c>
      <c r="R69" s="43">
        <v>3.0790000000000002E-5</v>
      </c>
      <c r="S69" s="43">
        <v>3.7450000000000002E-5</v>
      </c>
      <c r="T69" s="43">
        <v>5.096E-5</v>
      </c>
      <c r="U69" s="43">
        <v>8.7604323699999984</v>
      </c>
      <c r="V69" s="502" t="s">
        <v>196</v>
      </c>
      <c r="W69" s="43">
        <v>263.09742677000003</v>
      </c>
      <c r="X69" s="43">
        <v>1218.0999999999999</v>
      </c>
      <c r="Y69" s="43">
        <v>0</v>
      </c>
      <c r="Z69" s="43">
        <v>113.24732</v>
      </c>
      <c r="AA69" s="43">
        <v>0</v>
      </c>
      <c r="AB69" s="43"/>
      <c r="AC69" s="43">
        <v>322634.49248818</v>
      </c>
      <c r="AD69" s="884">
        <v>5236.0097420399998</v>
      </c>
      <c r="AE69" s="43">
        <v>45628.565472709997</v>
      </c>
      <c r="AF69" s="43">
        <v>41425.729408500003</v>
      </c>
      <c r="AG69" s="502" t="s">
        <v>196</v>
      </c>
      <c r="AH69" s="1453">
        <v>83391.682456419992</v>
      </c>
      <c r="AI69" s="43">
        <v>0</v>
      </c>
      <c r="AJ69" s="43">
        <v>0</v>
      </c>
      <c r="AK69" s="1456">
        <v>0</v>
      </c>
      <c r="AL69" s="43">
        <v>0</v>
      </c>
      <c r="AM69" s="43">
        <v>0</v>
      </c>
      <c r="AN69" s="43">
        <v>0</v>
      </c>
      <c r="AO69" s="43">
        <v>0</v>
      </c>
      <c r="AP69" s="1151"/>
      <c r="AQ69" s="1151"/>
      <c r="AR69" s="1151"/>
      <c r="AS69" s="1151"/>
      <c r="AT69" s="1151"/>
      <c r="AU69" s="1169"/>
      <c r="AV69" s="1169"/>
      <c r="AW69" s="1167"/>
      <c r="AX69" s="1167"/>
      <c r="AY69" s="1184"/>
      <c r="AZ69" s="1184"/>
      <c r="BA69" s="1184"/>
      <c r="BB69" s="1184"/>
      <c r="BC69" s="1191"/>
      <c r="BD69" s="1191"/>
      <c r="BE69" s="1191"/>
      <c r="BF69" s="1191"/>
      <c r="BG69" s="1199"/>
      <c r="BH69" s="1199"/>
      <c r="BI69" s="1199"/>
      <c r="BJ69" s="1199"/>
      <c r="BL69" s="856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</row>
    <row r="70" spans="1:112" ht="14.85" customHeight="1">
      <c r="A70" s="482" t="s">
        <v>197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8389.6162617999998</v>
      </c>
      <c r="N70" s="43">
        <v>10649.38517691</v>
      </c>
      <c r="O70" s="43">
        <v>16582.679140469998</v>
      </c>
      <c r="P70" s="43">
        <v>25968.47152934</v>
      </c>
      <c r="Q70" s="43">
        <v>21279.484017529998</v>
      </c>
      <c r="R70" s="43">
        <v>28777.22988219</v>
      </c>
      <c r="S70" s="43">
        <v>46841.690211120003</v>
      </c>
      <c r="T70" s="43">
        <v>49424.536418809999</v>
      </c>
      <c r="U70" s="43">
        <v>79219.197626089997</v>
      </c>
      <c r="V70" s="502" t="s">
        <v>198</v>
      </c>
      <c r="W70" s="43">
        <v>15636.78285612</v>
      </c>
      <c r="X70" s="43">
        <v>50156.7</v>
      </c>
      <c r="Y70" s="43">
        <v>108822.5</v>
      </c>
      <c r="Z70" s="43">
        <v>3346.3078879999998</v>
      </c>
      <c r="AA70" s="43">
        <v>12308.8</v>
      </c>
      <c r="AB70" s="43">
        <v>1292100.4285136</v>
      </c>
      <c r="AC70" s="43">
        <v>52180.444989440002</v>
      </c>
      <c r="AD70" s="884">
        <v>92431.094914490008</v>
      </c>
      <c r="AE70" s="43">
        <v>120917.49576874</v>
      </c>
      <c r="AF70" s="43">
        <v>1111.4564542099999</v>
      </c>
      <c r="AG70" s="502" t="s">
        <v>198</v>
      </c>
      <c r="AH70" s="1453">
        <v>2826.8679599000002</v>
      </c>
      <c r="AI70" s="43">
        <v>228474.58798198999</v>
      </c>
      <c r="AJ70" s="43">
        <v>480273.42916296003</v>
      </c>
      <c r="AK70" s="1456">
        <v>145449.15851822001</v>
      </c>
      <c r="AL70" s="43">
        <v>191084.28210916001</v>
      </c>
      <c r="AM70" s="43">
        <v>366317.11186608003</v>
      </c>
      <c r="AN70" s="43">
        <v>956904.46537968004</v>
      </c>
      <c r="AO70" s="43">
        <v>817567.10871072998</v>
      </c>
      <c r="AP70" s="1151"/>
      <c r="AQ70" s="1151"/>
      <c r="AR70" s="1151"/>
      <c r="AS70" s="1151"/>
      <c r="AT70" s="1151"/>
      <c r="AU70" s="1169"/>
      <c r="AV70" s="1169"/>
      <c r="AW70" s="1167"/>
      <c r="AX70" s="1167"/>
      <c r="AY70" s="1184"/>
      <c r="AZ70" s="1184"/>
      <c r="BA70" s="1184"/>
      <c r="BB70" s="1184"/>
      <c r="BC70" s="1191"/>
      <c r="BD70" s="1191"/>
      <c r="BE70" s="1191"/>
      <c r="BF70" s="1191"/>
      <c r="BG70" s="1199"/>
      <c r="BH70" s="1199"/>
      <c r="BI70" s="1199"/>
      <c r="BJ70" s="1199"/>
      <c r="BL70" s="856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</row>
    <row r="71" spans="1:112" ht="14.85" customHeight="1">
      <c r="A71" s="48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502" t="s">
        <v>200</v>
      </c>
      <c r="W71" s="43"/>
      <c r="X71" s="43"/>
      <c r="Y71" s="43"/>
      <c r="Z71" s="43"/>
      <c r="AA71" s="43"/>
      <c r="AB71" s="43">
        <v>3008243.9098599902</v>
      </c>
      <c r="AC71" s="43">
        <v>54068.82789239</v>
      </c>
      <c r="AD71" s="884">
        <v>153222.59638967999</v>
      </c>
      <c r="AE71" s="43">
        <v>608397.23886127002</v>
      </c>
      <c r="AF71" s="43">
        <v>84997.17281732001</v>
      </c>
      <c r="AG71" s="502" t="s">
        <v>200</v>
      </c>
      <c r="AH71" s="1453">
        <v>75411.116079929998</v>
      </c>
      <c r="AI71" s="43">
        <v>67244.859183380002</v>
      </c>
      <c r="AJ71" s="43">
        <v>124199.17361249001</v>
      </c>
      <c r="AK71" s="1456">
        <v>1676605.4855975399</v>
      </c>
      <c r="AL71" s="43">
        <v>1651118.14222352</v>
      </c>
      <c r="AM71" s="43">
        <v>1509202.51082162</v>
      </c>
      <c r="AN71" s="43">
        <v>1518310.6865643798</v>
      </c>
      <c r="AO71" s="43">
        <v>928091.0919346899</v>
      </c>
      <c r="AP71" s="1151"/>
      <c r="AQ71" s="1151"/>
      <c r="AR71" s="1151"/>
      <c r="AS71" s="1151"/>
      <c r="AT71" s="1151"/>
      <c r="AU71" s="1169"/>
      <c r="AV71" s="1169"/>
      <c r="AW71" s="1167"/>
      <c r="AX71" s="1167"/>
      <c r="AY71" s="1184"/>
      <c r="AZ71" s="1184"/>
      <c r="BA71" s="1184"/>
      <c r="BB71" s="1184"/>
      <c r="BC71" s="1191"/>
      <c r="BD71" s="1191"/>
      <c r="BE71" s="1191"/>
      <c r="BF71" s="1191"/>
      <c r="BG71" s="1199"/>
      <c r="BH71" s="1199"/>
      <c r="BI71" s="1199"/>
      <c r="BJ71" s="1199"/>
      <c r="BL71" s="856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</row>
    <row r="72" spans="1:112" ht="14.85" customHeight="1">
      <c r="A72" s="482" t="s">
        <v>199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32544.912372709998</v>
      </c>
      <c r="N72" s="43">
        <v>39969.931622169999</v>
      </c>
      <c r="O72" s="43">
        <v>41460.477744870004</v>
      </c>
      <c r="P72" s="43">
        <v>44344.509594339994</v>
      </c>
      <c r="Q72" s="43">
        <v>40914.430536959997</v>
      </c>
      <c r="R72" s="43">
        <v>38696.421345360002</v>
      </c>
      <c r="S72" s="43">
        <v>38084.211978790001</v>
      </c>
      <c r="T72" s="43">
        <v>201703.37158017998</v>
      </c>
      <c r="U72" s="43">
        <v>201757.65364251999</v>
      </c>
      <c r="V72" s="502" t="s">
        <v>202</v>
      </c>
      <c r="W72" s="43">
        <v>252410.84855421999</v>
      </c>
      <c r="X72" s="43">
        <v>252063</v>
      </c>
      <c r="Y72" s="43">
        <v>307283.3</v>
      </c>
      <c r="Z72" s="43">
        <v>336984.37428001</v>
      </c>
      <c r="AA72" s="43">
        <v>382909.4</v>
      </c>
      <c r="AB72" s="43">
        <v>326701.30002356</v>
      </c>
      <c r="AC72" s="43">
        <v>334631.64157481998</v>
      </c>
      <c r="AD72" s="884">
        <v>328467.48156395002</v>
      </c>
      <c r="AE72" s="43">
        <v>379484.08427055</v>
      </c>
      <c r="AF72" s="43">
        <v>399692.32024301001</v>
      </c>
      <c r="AG72" s="502" t="s">
        <v>202</v>
      </c>
      <c r="AH72" s="1453">
        <v>399692.32024301001</v>
      </c>
      <c r="AI72" s="43">
        <v>433135.11812515004</v>
      </c>
      <c r="AJ72" s="43">
        <v>433136.2076893</v>
      </c>
      <c r="AK72" s="1456">
        <v>433136.2076893</v>
      </c>
      <c r="AL72" s="43">
        <v>433136.2076893</v>
      </c>
      <c r="AM72" s="43">
        <v>421878.10565584997</v>
      </c>
      <c r="AN72" s="43">
        <v>421878.10565584997</v>
      </c>
      <c r="AO72" s="43">
        <v>421878.10565584997</v>
      </c>
      <c r="AP72" s="1150"/>
      <c r="AQ72" s="1150"/>
      <c r="AR72" s="1150"/>
      <c r="AS72" s="1150"/>
      <c r="AT72" s="1150"/>
      <c r="AU72" s="1168"/>
      <c r="AV72" s="1168"/>
      <c r="AW72" s="1167"/>
      <c r="AX72" s="1167"/>
      <c r="AY72" s="1184"/>
      <c r="AZ72" s="1184"/>
      <c r="BA72" s="1184"/>
      <c r="BB72" s="1184"/>
      <c r="BC72" s="1191"/>
      <c r="BD72" s="1191"/>
      <c r="BE72" s="1191"/>
      <c r="BF72" s="1191"/>
      <c r="BG72" s="1199"/>
      <c r="BH72" s="1199"/>
      <c r="BI72" s="1199"/>
      <c r="BJ72" s="1199"/>
      <c r="BL72" s="856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</row>
    <row r="73" spans="1:112" ht="14.85" customHeight="1">
      <c r="A73" s="482" t="s">
        <v>201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1132.0706</v>
      </c>
      <c r="N73" s="43">
        <v>1132.0706</v>
      </c>
      <c r="O73" s="43">
        <v>1132.0706</v>
      </c>
      <c r="P73" s="43">
        <v>1132.0706</v>
      </c>
      <c r="Q73" s="43">
        <v>1132.0706</v>
      </c>
      <c r="R73" s="43">
        <v>1132.0706</v>
      </c>
      <c r="S73" s="43">
        <v>1132.0706</v>
      </c>
      <c r="T73" s="43">
        <v>1132.0706</v>
      </c>
      <c r="U73" s="43">
        <v>1132.0706</v>
      </c>
      <c r="V73" s="502" t="s">
        <v>204</v>
      </c>
      <c r="W73" s="43">
        <v>1132.0706</v>
      </c>
      <c r="X73" s="43">
        <v>0</v>
      </c>
      <c r="Y73" s="43">
        <v>0</v>
      </c>
      <c r="Z73" s="43">
        <v>0</v>
      </c>
      <c r="AA73" s="43">
        <v>0</v>
      </c>
      <c r="AB73" s="43"/>
      <c r="AC73" s="43">
        <v>1722.6476288399999</v>
      </c>
      <c r="AD73" s="884">
        <v>1071.6351288400001</v>
      </c>
      <c r="AE73" s="43">
        <v>1200.6351288399999</v>
      </c>
      <c r="AF73" s="43">
        <v>166.6880061</v>
      </c>
      <c r="AG73" s="502" t="s">
        <v>204</v>
      </c>
      <c r="AH73" s="1453">
        <v>128.14784148999999</v>
      </c>
      <c r="AI73" s="43">
        <v>128.14784148999999</v>
      </c>
      <c r="AJ73" s="43">
        <v>144.47241949000002</v>
      </c>
      <c r="AK73" s="1456">
        <v>144.47241949000002</v>
      </c>
      <c r="AL73" s="43">
        <v>86.07864696</v>
      </c>
      <c r="AM73" s="43">
        <v>86.07864696</v>
      </c>
      <c r="AN73" s="43">
        <v>86.07864696</v>
      </c>
      <c r="AO73" s="43">
        <v>86.07864696</v>
      </c>
      <c r="AP73" s="1150"/>
      <c r="AQ73" s="1150"/>
      <c r="AR73" s="1150"/>
      <c r="AS73" s="1150"/>
      <c r="AT73" s="1150"/>
      <c r="AU73" s="1168"/>
      <c r="AV73" s="1168"/>
      <c r="AW73" s="1167"/>
      <c r="AX73" s="1167"/>
      <c r="AY73" s="1184"/>
      <c r="AZ73" s="1184"/>
      <c r="BA73" s="1184"/>
      <c r="BB73" s="1184"/>
      <c r="BC73" s="1191"/>
      <c r="BD73" s="1191"/>
      <c r="BE73" s="1191"/>
      <c r="BF73" s="1191"/>
      <c r="BG73" s="1199"/>
      <c r="BH73" s="1199"/>
      <c r="BI73" s="1199"/>
      <c r="BJ73" s="1199"/>
      <c r="BL73" s="1012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</row>
    <row r="74" spans="1:112" ht="14.85" customHeight="1">
      <c r="A74" s="48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502" t="s">
        <v>206</v>
      </c>
      <c r="W74" s="43"/>
      <c r="X74" s="43"/>
      <c r="Y74" s="43"/>
      <c r="Z74" s="43"/>
      <c r="AA74" s="43"/>
      <c r="AB74" s="43">
        <v>1132.0706</v>
      </c>
      <c r="AC74" s="43">
        <v>29006.09835</v>
      </c>
      <c r="AD74" s="884">
        <v>29006.09835</v>
      </c>
      <c r="AE74" s="43">
        <v>358345.63296436</v>
      </c>
      <c r="AF74" s="43">
        <v>384869.21412536001</v>
      </c>
      <c r="AG74" s="502" t="s">
        <v>206</v>
      </c>
      <c r="AH74" s="1453">
        <v>384869.21412536001</v>
      </c>
      <c r="AI74" s="43">
        <v>356995.18637536</v>
      </c>
      <c r="AJ74" s="43">
        <v>356995.18637536</v>
      </c>
      <c r="AK74" s="1456">
        <v>401778.33022131003</v>
      </c>
      <c r="AL74" s="43">
        <v>401778.33022131003</v>
      </c>
      <c r="AM74" s="43">
        <v>401778.33022131003</v>
      </c>
      <c r="AN74" s="43">
        <v>401778.33022131003</v>
      </c>
      <c r="AO74" s="43">
        <v>399802.39236831001</v>
      </c>
      <c r="AP74" s="1152"/>
      <c r="AQ74" s="1152"/>
      <c r="AR74" s="1152"/>
      <c r="AS74" s="1152"/>
      <c r="AT74" s="1152"/>
      <c r="AU74" s="1170"/>
      <c r="AV74" s="1170"/>
      <c r="AW74" s="1174"/>
      <c r="AX74" s="1174"/>
      <c r="AY74" s="1186"/>
      <c r="AZ74" s="1186"/>
      <c r="BA74" s="1186"/>
      <c r="BB74" s="1186"/>
      <c r="BC74" s="1194"/>
      <c r="BD74" s="1194"/>
      <c r="BE74" s="1194"/>
      <c r="BF74" s="1194"/>
      <c r="BG74" s="1201"/>
      <c r="BH74" s="1201"/>
      <c r="BI74" s="1201"/>
      <c r="BJ74" s="1201"/>
      <c r="BL74" s="1013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</row>
    <row r="75" spans="1:112" ht="14.85" customHeight="1">
      <c r="A75" s="482" t="s">
        <v>203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2559.4610148100001</v>
      </c>
      <c r="N75" s="43">
        <v>2487.6285496</v>
      </c>
      <c r="O75" s="43">
        <v>3392.4831490300003</v>
      </c>
      <c r="P75" s="43">
        <v>4195.5176973099997</v>
      </c>
      <c r="Q75" s="43">
        <v>6422.4067262500002</v>
      </c>
      <c r="R75" s="43">
        <v>16957.781585090001</v>
      </c>
      <c r="S75" s="43">
        <v>16057.189387500001</v>
      </c>
      <c r="T75" s="43">
        <v>32487.601389210002</v>
      </c>
      <c r="U75" s="43">
        <v>36781.060611169996</v>
      </c>
      <c r="V75" s="502" t="s">
        <v>208</v>
      </c>
      <c r="W75" s="43">
        <v>0.6</v>
      </c>
      <c r="X75" s="43">
        <v>413.5</v>
      </c>
      <c r="Y75" s="43">
        <v>50501.5</v>
      </c>
      <c r="Z75" s="43">
        <v>212291.45900000015</v>
      </c>
      <c r="AA75" s="43">
        <v>543677.59499999997</v>
      </c>
      <c r="AB75" s="43">
        <v>17415.647277029999</v>
      </c>
      <c r="AC75" s="43">
        <v>1616799.8230855197</v>
      </c>
      <c r="AD75" s="884">
        <v>699083.71191310009</v>
      </c>
      <c r="AE75" s="43">
        <v>323718.29528393998</v>
      </c>
      <c r="AF75" s="43">
        <v>34280.798663760004</v>
      </c>
      <c r="AG75" s="502" t="s">
        <v>208</v>
      </c>
      <c r="AH75" s="1453">
        <v>76720.610032739991</v>
      </c>
      <c r="AI75" s="43">
        <v>71598.030510509998</v>
      </c>
      <c r="AJ75" s="43">
        <v>59929.779699680003</v>
      </c>
      <c r="AK75" s="1456">
        <v>25199.086272930002</v>
      </c>
      <c r="AL75" s="43">
        <v>121936.91077006</v>
      </c>
      <c r="AM75" s="43">
        <v>251998.34079290004</v>
      </c>
      <c r="AN75" s="43">
        <v>245533.25390267</v>
      </c>
      <c r="AO75" s="43">
        <v>277344.48015168001</v>
      </c>
      <c r="AP75" s="1151"/>
      <c r="AQ75" s="1151"/>
      <c r="AR75" s="1151"/>
      <c r="AS75" s="1151"/>
      <c r="AT75" s="1151"/>
      <c r="AU75" s="1169"/>
      <c r="AV75" s="1169"/>
      <c r="AW75" s="1167"/>
      <c r="AX75" s="1167"/>
      <c r="AY75" s="1184"/>
      <c r="AZ75" s="1184"/>
      <c r="BA75" s="1184"/>
      <c r="BB75" s="1184"/>
      <c r="BC75" s="1191"/>
      <c r="BD75" s="1191"/>
      <c r="BE75" s="1191"/>
      <c r="BF75" s="1191"/>
      <c r="BG75" s="1199"/>
      <c r="BH75" s="1199"/>
      <c r="BI75" s="1199"/>
      <c r="BJ75" s="1199"/>
      <c r="BL75" s="869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</row>
    <row r="76" spans="1:112" ht="14.85" customHeight="1">
      <c r="A76" s="485" t="s">
        <v>205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2559.4610148100001</v>
      </c>
      <c r="N76" s="43">
        <v>2487.6285496</v>
      </c>
      <c r="O76" s="43">
        <v>3392.4831490300003</v>
      </c>
      <c r="P76" s="43">
        <v>4195.5176973099997</v>
      </c>
      <c r="Q76" s="43">
        <v>6422.4067262500002</v>
      </c>
      <c r="R76" s="43">
        <v>16957.781585090001</v>
      </c>
      <c r="S76" s="43">
        <v>16057.189387500001</v>
      </c>
      <c r="T76" s="43">
        <v>32487.601389210002</v>
      </c>
      <c r="U76" s="43">
        <v>36781.060611169996</v>
      </c>
      <c r="V76" s="497" t="s">
        <v>210</v>
      </c>
      <c r="W76" s="43">
        <v>0.6</v>
      </c>
      <c r="X76" s="43">
        <v>413.5</v>
      </c>
      <c r="Y76" s="43">
        <v>50501.5</v>
      </c>
      <c r="Z76" s="43">
        <v>212291.45900000015</v>
      </c>
      <c r="AA76" s="43">
        <v>543677.59499999997</v>
      </c>
      <c r="AB76" s="43">
        <v>17415.647277029999</v>
      </c>
      <c r="AC76" s="43">
        <v>1616799.8230855197</v>
      </c>
      <c r="AD76" s="884">
        <v>699083.71191310009</v>
      </c>
      <c r="AE76" s="43">
        <v>323718.29528393998</v>
      </c>
      <c r="AF76" s="43">
        <v>34280.798663760004</v>
      </c>
      <c r="AG76" s="497" t="s">
        <v>210</v>
      </c>
      <c r="AH76" s="1453">
        <v>76720.610032739991</v>
      </c>
      <c r="AI76" s="43">
        <v>71598.030510509998</v>
      </c>
      <c r="AJ76" s="43">
        <v>59929.779699680003</v>
      </c>
      <c r="AK76" s="1456">
        <v>25199.086272930002</v>
      </c>
      <c r="AL76" s="43">
        <v>121936.91077006</v>
      </c>
      <c r="AM76" s="43">
        <v>251998.34079290004</v>
      </c>
      <c r="AN76" s="43">
        <v>245533.25390267</v>
      </c>
      <c r="AO76" s="43">
        <v>277344.48015168001</v>
      </c>
      <c r="AP76" s="1151"/>
      <c r="AQ76" s="1151"/>
      <c r="AR76" s="1151"/>
      <c r="AS76" s="1151"/>
      <c r="AT76" s="1151"/>
      <c r="AU76" s="1169"/>
      <c r="AV76" s="1169"/>
      <c r="AW76" s="1167"/>
      <c r="AX76" s="1167"/>
      <c r="AY76" s="1184"/>
      <c r="AZ76" s="1184"/>
      <c r="BA76" s="1184"/>
      <c r="BB76" s="1184"/>
      <c r="BC76" s="1191"/>
      <c r="BD76" s="1191"/>
      <c r="BE76" s="1191"/>
      <c r="BF76" s="1191"/>
      <c r="BG76" s="1199"/>
      <c r="BH76" s="1199"/>
      <c r="BI76" s="1199"/>
      <c r="BJ76" s="1199"/>
      <c r="BL76" s="854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</row>
    <row r="77" spans="1:112" ht="14.85" customHeight="1">
      <c r="A77" s="485" t="s">
        <v>207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4214.2</v>
      </c>
      <c r="N77" s="43">
        <v>5716.4</v>
      </c>
      <c r="O77" s="43">
        <v>54198.400000000001</v>
      </c>
      <c r="P77" s="43">
        <v>74065.3</v>
      </c>
      <c r="Q77" s="43">
        <v>14239.6</v>
      </c>
      <c r="R77" s="43">
        <v>19639.7</v>
      </c>
      <c r="S77" s="43">
        <v>20391.900000000001</v>
      </c>
      <c r="T77" s="43">
        <v>22910.6</v>
      </c>
      <c r="U77" s="43">
        <v>4562.6000000000004</v>
      </c>
      <c r="V77" s="508" t="s">
        <v>212</v>
      </c>
      <c r="W77" s="43">
        <v>11838.4</v>
      </c>
      <c r="X77" s="43">
        <v>263.2</v>
      </c>
      <c r="Y77" s="43">
        <v>4195.3999999999996</v>
      </c>
      <c r="Z77" s="43">
        <v>0</v>
      </c>
      <c r="AA77" s="43">
        <v>0</v>
      </c>
      <c r="AB77" s="43"/>
      <c r="AC77" s="43"/>
      <c r="AD77" s="884"/>
      <c r="AE77" s="43"/>
      <c r="AF77" s="43"/>
      <c r="AG77" s="508" t="s">
        <v>212</v>
      </c>
      <c r="AH77" s="1453"/>
      <c r="AI77" s="43"/>
      <c r="AJ77" s="43"/>
      <c r="AK77" s="1456"/>
      <c r="AL77" s="43"/>
      <c r="AM77" s="43"/>
      <c r="AN77" s="43"/>
      <c r="AO77" s="43"/>
      <c r="AP77" s="1151"/>
      <c r="AQ77" s="1151"/>
      <c r="AR77" s="1151"/>
      <c r="AS77" s="1151"/>
      <c r="AT77" s="1151"/>
      <c r="AU77" s="1169"/>
      <c r="AV77" s="1169"/>
      <c r="AW77" s="1167"/>
      <c r="AX77" s="1167"/>
      <c r="AY77" s="1184"/>
      <c r="AZ77" s="1184"/>
      <c r="BA77" s="1184"/>
      <c r="BB77" s="1184"/>
      <c r="BC77" s="1191"/>
      <c r="BD77" s="1191"/>
      <c r="BE77" s="1191"/>
      <c r="BF77" s="1191"/>
      <c r="BG77" s="1199"/>
      <c r="BH77" s="1199"/>
      <c r="BI77" s="1199"/>
      <c r="BJ77" s="1199"/>
      <c r="BL77" s="870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</row>
    <row r="78" spans="1:112" ht="15" customHeight="1">
      <c r="A78" s="485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508" t="s">
        <v>999</v>
      </c>
      <c r="W78" s="43"/>
      <c r="X78" s="43"/>
      <c r="Y78" s="43"/>
      <c r="Z78" s="43"/>
      <c r="AA78" s="43"/>
      <c r="AB78" s="43"/>
      <c r="AC78" s="43">
        <v>22757.578329790002</v>
      </c>
      <c r="AD78" s="884">
        <v>15189.56616104</v>
      </c>
      <c r="AE78" s="43">
        <v>13805.554094020001</v>
      </c>
      <c r="AF78" s="43">
        <v>13008.88354579</v>
      </c>
      <c r="AG78" s="508" t="s">
        <v>999</v>
      </c>
      <c r="AH78" s="1453">
        <v>13155.504902139999</v>
      </c>
      <c r="AI78" s="43">
        <v>20077.36667652</v>
      </c>
      <c r="AJ78" s="43">
        <v>15915.210085969999</v>
      </c>
      <c r="AK78" s="1456">
        <v>19441.84519566</v>
      </c>
      <c r="AL78" s="43">
        <v>21818.84199787</v>
      </c>
      <c r="AM78" s="43">
        <v>21963.870418369999</v>
      </c>
      <c r="AN78" s="43">
        <v>20786.097983400003</v>
      </c>
      <c r="AO78" s="43">
        <v>28743.317648020002</v>
      </c>
      <c r="AP78" s="1153"/>
      <c r="AQ78" s="1153"/>
      <c r="AR78" s="1153"/>
      <c r="AS78" s="1153"/>
      <c r="AT78" s="1153"/>
      <c r="AU78" s="1171"/>
      <c r="AV78" s="1171"/>
      <c r="AW78" s="1172"/>
      <c r="AX78" s="1172"/>
      <c r="AY78" s="1185"/>
      <c r="AZ78" s="1185"/>
      <c r="BA78" s="1185"/>
      <c r="BB78" s="1185"/>
      <c r="BC78" s="1193"/>
      <c r="BD78" s="1193"/>
      <c r="BE78" s="1193"/>
      <c r="BF78" s="1193"/>
      <c r="BG78" s="1200"/>
      <c r="BH78" s="1200"/>
      <c r="BI78" s="1200"/>
      <c r="BJ78" s="1200"/>
      <c r="BL78" s="1020"/>
      <c r="BM78" s="1042"/>
      <c r="BN78" s="1042"/>
      <c r="BO78" s="1042"/>
      <c r="BP78" s="1042"/>
      <c r="BQ78" s="1042"/>
      <c r="BR78" s="1042"/>
      <c r="BS78" s="1042"/>
      <c r="BT78" s="1042"/>
      <c r="BU78" s="1042"/>
      <c r="BV78" s="1042"/>
      <c r="BW78" s="1042"/>
      <c r="BX78" s="1042"/>
      <c r="BY78" s="1042"/>
      <c r="BZ78" s="1042"/>
      <c r="CA78" s="1042"/>
      <c r="CB78" s="1042"/>
      <c r="CC78" s="1042"/>
      <c r="CD78" s="1042"/>
      <c r="CE78" s="1042"/>
      <c r="CF78" s="1042"/>
      <c r="CG78" s="1042"/>
      <c r="CH78" s="1041"/>
      <c r="CI78" s="1041"/>
      <c r="CJ78" s="1041"/>
      <c r="CK78" s="1041"/>
      <c r="CL78" s="1041"/>
      <c r="CM78" s="1041"/>
      <c r="CN78" s="1041"/>
      <c r="CO78" s="1041"/>
      <c r="CP78" s="1041"/>
      <c r="CQ78" s="1041"/>
      <c r="CR78" s="1041"/>
      <c r="CS78" s="1041"/>
      <c r="CT78" s="1041"/>
      <c r="CU78" s="1041"/>
      <c r="CV78" s="1041"/>
      <c r="CW78" s="1041"/>
      <c r="CX78" s="1041"/>
      <c r="CY78" s="1041"/>
      <c r="CZ78" s="1041"/>
      <c r="DA78" s="1041"/>
      <c r="DB78" s="1041"/>
      <c r="DC78" s="1041"/>
      <c r="DD78" s="1041"/>
      <c r="DE78" s="1041"/>
      <c r="DF78" s="1041"/>
      <c r="DG78" s="1041"/>
      <c r="DH78" s="1041"/>
    </row>
    <row r="79" spans="1:112" ht="15" customHeight="1">
      <c r="A79" s="48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508" t="s">
        <v>1000</v>
      </c>
      <c r="W79" s="43"/>
      <c r="X79" s="43"/>
      <c r="Y79" s="43"/>
      <c r="Z79" s="43"/>
      <c r="AA79" s="43"/>
      <c r="AB79" s="43"/>
      <c r="AC79" s="43">
        <v>1435.7582030799999</v>
      </c>
      <c r="AD79" s="884">
        <v>34892.400962109998</v>
      </c>
      <c r="AE79" s="43">
        <v>47753.448037809998</v>
      </c>
      <c r="AF79" s="43">
        <v>8862.9150825800007</v>
      </c>
      <c r="AG79" s="508" t="s">
        <v>1000</v>
      </c>
      <c r="AH79" s="1453">
        <v>51424.940194839997</v>
      </c>
      <c r="AI79" s="43">
        <v>41005.37305396</v>
      </c>
      <c r="AJ79" s="43">
        <v>35074.505952790001</v>
      </c>
      <c r="AK79" s="1456">
        <v>349.38720777999998</v>
      </c>
      <c r="AL79" s="43">
        <v>539.50351322000006</v>
      </c>
      <c r="AM79" s="43">
        <v>1153.9504755099999</v>
      </c>
      <c r="AN79" s="43">
        <v>424.93221502</v>
      </c>
      <c r="AO79" s="43">
        <v>414.45392645999999</v>
      </c>
      <c r="AP79" s="1155"/>
      <c r="AQ79" s="1155"/>
      <c r="AR79" s="1155"/>
      <c r="AS79" s="1155"/>
      <c r="AT79" s="1155"/>
      <c r="AU79" s="1175"/>
      <c r="AV79" s="1175"/>
      <c r="AW79" s="1172"/>
      <c r="AX79" s="1172"/>
      <c r="AY79" s="1185"/>
      <c r="AZ79" s="1185"/>
      <c r="BA79" s="1185"/>
      <c r="BB79" s="1185"/>
      <c r="BC79" s="1193"/>
      <c r="BD79" s="1193"/>
      <c r="BE79" s="1193"/>
      <c r="BF79" s="1193"/>
      <c r="BG79" s="1200"/>
      <c r="BH79" s="1200"/>
      <c r="BI79" s="1200"/>
      <c r="BJ79" s="1200"/>
      <c r="BL79" s="1020"/>
      <c r="BM79" s="1042"/>
      <c r="BN79" s="1042"/>
      <c r="BO79" s="1042"/>
      <c r="BP79" s="1042"/>
      <c r="BQ79" s="1042"/>
      <c r="BR79" s="1042"/>
      <c r="BS79" s="1042"/>
      <c r="BT79" s="1042"/>
      <c r="BU79" s="1042"/>
      <c r="BV79" s="1042"/>
      <c r="BW79" s="1042"/>
      <c r="BX79" s="1042"/>
      <c r="BY79" s="1042"/>
      <c r="BZ79" s="1042"/>
      <c r="CA79" s="1042"/>
      <c r="CB79" s="1042"/>
      <c r="CC79" s="1042"/>
      <c r="CD79" s="1042"/>
      <c r="CE79" s="1042"/>
      <c r="CF79" s="1042"/>
      <c r="CG79" s="1042"/>
      <c r="CH79" s="1041"/>
      <c r="CI79" s="1041"/>
      <c r="CJ79" s="1041"/>
      <c r="CK79" s="1041"/>
      <c r="CL79" s="1041"/>
      <c r="CM79" s="1041"/>
      <c r="CN79" s="1041"/>
      <c r="CO79" s="1041"/>
      <c r="CP79" s="1041"/>
      <c r="CQ79" s="1041"/>
      <c r="CR79" s="1041"/>
      <c r="CS79" s="1041"/>
      <c r="CT79" s="1041"/>
      <c r="CU79" s="1041"/>
      <c r="CV79" s="1041"/>
      <c r="CW79" s="1041"/>
      <c r="CX79" s="1041"/>
      <c r="CY79" s="1041"/>
      <c r="CZ79" s="1041"/>
      <c r="DA79" s="1041"/>
      <c r="DB79" s="1041"/>
      <c r="DC79" s="1041"/>
      <c r="DD79" s="1041"/>
      <c r="DE79" s="1041"/>
      <c r="DF79" s="1041"/>
      <c r="DG79" s="1041"/>
      <c r="DH79" s="1041"/>
    </row>
    <row r="80" spans="1:112" ht="12.75" customHeight="1">
      <c r="A80" s="482" t="s">
        <v>209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502" t="s">
        <v>214</v>
      </c>
      <c r="W80" s="43"/>
      <c r="X80" s="43"/>
      <c r="Y80" s="43">
        <v>28775.5</v>
      </c>
      <c r="Z80" s="43">
        <v>675085.89999999991</v>
      </c>
      <c r="AA80" s="43">
        <v>979209.29999999993</v>
      </c>
      <c r="AB80" s="43">
        <v>0</v>
      </c>
      <c r="AC80" s="43">
        <v>0</v>
      </c>
      <c r="AD80" s="884">
        <v>0</v>
      </c>
      <c r="AE80" s="43">
        <v>0</v>
      </c>
      <c r="AF80" s="43">
        <v>0</v>
      </c>
      <c r="AG80" s="502" t="s">
        <v>214</v>
      </c>
      <c r="AH80" s="1453">
        <v>0</v>
      </c>
      <c r="AI80" s="43">
        <v>0</v>
      </c>
      <c r="AJ80" s="43">
        <v>0</v>
      </c>
      <c r="AK80" s="1456">
        <v>0</v>
      </c>
      <c r="AL80" s="43">
        <v>0</v>
      </c>
      <c r="AM80" s="43">
        <v>0</v>
      </c>
      <c r="AN80" s="43">
        <v>0</v>
      </c>
      <c r="AO80" s="43">
        <v>0</v>
      </c>
      <c r="AP80" s="1151"/>
      <c r="AQ80" s="1151"/>
      <c r="AR80" s="1151"/>
      <c r="AS80" s="1151"/>
      <c r="AT80" s="1151"/>
      <c r="AU80" s="1169"/>
      <c r="AV80" s="1169"/>
      <c r="AW80" s="1167"/>
      <c r="AX80" s="1167"/>
      <c r="AY80" s="1184"/>
      <c r="AZ80" s="1184"/>
      <c r="BA80" s="1184"/>
      <c r="BB80" s="1184"/>
      <c r="BC80" s="1191"/>
      <c r="BD80" s="1191"/>
      <c r="BE80" s="1191"/>
      <c r="BF80" s="1191"/>
      <c r="BG80" s="1199"/>
      <c r="BH80" s="1199"/>
      <c r="BI80" s="1199"/>
      <c r="BJ80" s="1199"/>
      <c r="BL80" s="87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</row>
    <row r="81" spans="1:85" ht="12.75" customHeight="1">
      <c r="A81" s="485" t="s">
        <v>211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502" t="s">
        <v>216</v>
      </c>
      <c r="W81" s="43"/>
      <c r="X81" s="43"/>
      <c r="Y81" s="43">
        <v>13193.3</v>
      </c>
      <c r="Z81" s="43">
        <v>312564.3</v>
      </c>
      <c r="AA81" s="43">
        <v>516043.19999999995</v>
      </c>
      <c r="AB81" s="60"/>
      <c r="AC81" s="60"/>
      <c r="AD81" s="884"/>
      <c r="AE81" s="60"/>
      <c r="AF81" s="60"/>
      <c r="AG81" s="502" t="s">
        <v>216</v>
      </c>
      <c r="AH81" s="1453"/>
      <c r="AI81" s="43"/>
      <c r="AJ81" s="43"/>
      <c r="AK81" s="1456"/>
      <c r="AL81" s="43"/>
      <c r="AM81" s="43"/>
      <c r="AN81" s="43"/>
      <c r="AO81" s="43"/>
      <c r="AP81" s="1151"/>
      <c r="AQ81" s="1151"/>
      <c r="AR81" s="1151"/>
      <c r="AS81" s="1151"/>
      <c r="AT81" s="1151"/>
      <c r="AU81" s="1169"/>
      <c r="AV81" s="1169"/>
      <c r="AW81" s="1167"/>
      <c r="AX81" s="1167"/>
      <c r="AY81" s="1184"/>
      <c r="AZ81" s="1184"/>
      <c r="BA81" s="1184"/>
      <c r="BB81" s="1184"/>
      <c r="BC81" s="1191"/>
      <c r="BD81" s="1191"/>
      <c r="BE81" s="1191"/>
      <c r="BF81" s="1191"/>
      <c r="BG81" s="1199"/>
      <c r="BH81" s="1199"/>
      <c r="BI81" s="1199"/>
      <c r="BJ81" s="1199"/>
      <c r="BL81" s="872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</row>
    <row r="82" spans="1:85" ht="12.75" customHeight="1">
      <c r="A82" s="485" t="s">
        <v>213</v>
      </c>
      <c r="B82" s="43">
        <v>0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502" t="s">
        <v>923</v>
      </c>
      <c r="W82" s="43"/>
      <c r="X82" s="43"/>
      <c r="Y82" s="43">
        <v>15582.2</v>
      </c>
      <c r="Z82" s="43">
        <v>362521.59999999998</v>
      </c>
      <c r="AA82" s="43">
        <v>463166.1</v>
      </c>
      <c r="AB82" s="60"/>
      <c r="AC82" s="60"/>
      <c r="AD82" s="884"/>
      <c r="AE82" s="60"/>
      <c r="AF82" s="60"/>
      <c r="AG82" s="502" t="s">
        <v>923</v>
      </c>
      <c r="AH82" s="1453"/>
      <c r="AI82" s="43"/>
      <c r="AJ82" s="43"/>
      <c r="AK82" s="1456"/>
      <c r="AL82" s="43"/>
      <c r="AM82" s="43"/>
      <c r="AN82" s="43"/>
      <c r="AO82" s="43"/>
      <c r="AP82" s="1149"/>
      <c r="AQ82" s="1149"/>
      <c r="AR82" s="1149"/>
      <c r="AS82" s="1149"/>
      <c r="AT82" s="1149"/>
      <c r="AU82" s="1166"/>
      <c r="AV82" s="1166"/>
      <c r="AW82" s="1167"/>
      <c r="AX82" s="1167"/>
      <c r="AY82" s="1184"/>
      <c r="AZ82" s="1184"/>
      <c r="BA82" s="1184"/>
      <c r="BB82" s="1184"/>
      <c r="BC82" s="1191"/>
      <c r="BD82" s="1191"/>
      <c r="BE82" s="1191"/>
      <c r="BF82" s="1191"/>
      <c r="BG82" s="1199"/>
      <c r="BH82" s="1199"/>
      <c r="BI82" s="1199"/>
      <c r="BJ82" s="1199"/>
      <c r="BL82" s="873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</row>
    <row r="83" spans="1:85" ht="12.75" customHeight="1" thickBot="1">
      <c r="A83" s="490" t="s">
        <v>215</v>
      </c>
      <c r="B83" s="50">
        <v>9709.4</v>
      </c>
      <c r="C83" s="50">
        <v>10658.1</v>
      </c>
      <c r="D83" s="50">
        <v>14622.8</v>
      </c>
      <c r="E83" s="50">
        <v>14341.3</v>
      </c>
      <c r="F83" s="50">
        <v>15727.6</v>
      </c>
      <c r="G83" s="50">
        <v>26653.599999999999</v>
      </c>
      <c r="H83" s="50">
        <v>33182.699999999997</v>
      </c>
      <c r="I83" s="50">
        <v>61522.400000000001</v>
      </c>
      <c r="J83" s="50">
        <v>87650.3</v>
      </c>
      <c r="K83" s="50">
        <v>133358.79999999999</v>
      </c>
      <c r="L83" s="50">
        <v>183264.9</v>
      </c>
      <c r="M83" s="50">
        <v>269681.05716610001</v>
      </c>
      <c r="N83" s="50">
        <v>356395.66991296998</v>
      </c>
      <c r="O83" s="50">
        <v>468881.13121529995</v>
      </c>
      <c r="P83" s="50">
        <v>652787.81390816998</v>
      </c>
      <c r="Q83" s="50">
        <v>644411.38490281999</v>
      </c>
      <c r="R83" s="50">
        <v>822307.21007965005</v>
      </c>
      <c r="S83" s="50">
        <v>837791.16217518982</v>
      </c>
      <c r="T83" s="50">
        <v>1367843.57765703</v>
      </c>
      <c r="U83" s="50">
        <v>1861914.33669536</v>
      </c>
      <c r="V83" s="490" t="s">
        <v>215</v>
      </c>
      <c r="W83" s="50">
        <v>2075394.9967874498</v>
      </c>
      <c r="X83" s="50">
        <v>1710046</v>
      </c>
      <c r="Y83" s="50">
        <v>1864397.9802727271</v>
      </c>
      <c r="Z83" s="50">
        <v>3402267.1437509172</v>
      </c>
      <c r="AA83" s="471">
        <v>4406731.3946461864</v>
      </c>
      <c r="AB83" s="50">
        <v>10034511.172667071</v>
      </c>
      <c r="AC83" s="50">
        <v>8688985.2440726291</v>
      </c>
      <c r="AD83" s="883">
        <v>10203960.678236289</v>
      </c>
      <c r="AE83" s="50">
        <v>9057809.5055129007</v>
      </c>
      <c r="AF83" s="50">
        <v>8767692.6438264493</v>
      </c>
      <c r="AG83" s="490" t="s">
        <v>215</v>
      </c>
      <c r="AH83" s="1460">
        <v>9798690.8072687015</v>
      </c>
      <c r="AI83" s="50">
        <v>10747113.056127071</v>
      </c>
      <c r="AJ83" s="471">
        <v>13133171.840745509</v>
      </c>
      <c r="AK83" s="1461">
        <v>16750714.74098618</v>
      </c>
      <c r="AL83" s="50">
        <v>18027544.508503929</v>
      </c>
      <c r="AM83" s="50">
        <v>18558135.705194701</v>
      </c>
      <c r="AN83" s="471">
        <v>20390146.880966432</v>
      </c>
      <c r="AO83" s="471">
        <v>20680450.156017497</v>
      </c>
      <c r="AP83" s="1156"/>
      <c r="AQ83" s="1156"/>
      <c r="AR83" s="1156"/>
      <c r="AS83" s="1156"/>
      <c r="AT83" s="1156"/>
      <c r="AU83" s="1176"/>
      <c r="AV83" s="1176"/>
      <c r="AW83" s="1167"/>
      <c r="AX83" s="1167"/>
      <c r="AY83" s="1184"/>
      <c r="AZ83" s="1184"/>
      <c r="BA83" s="1184"/>
      <c r="BB83" s="1184"/>
      <c r="BC83" s="1191"/>
      <c r="BD83" s="1191"/>
      <c r="BE83" s="1191"/>
      <c r="BF83" s="1191"/>
      <c r="BG83" s="1199"/>
      <c r="BH83" s="1199"/>
      <c r="BI83" s="1199"/>
      <c r="BJ83" s="1199"/>
      <c r="BL83" s="859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</row>
    <row r="84" spans="1:85" s="165" customFormat="1" ht="12.75" customHeight="1">
      <c r="A84" s="437" t="s">
        <v>32</v>
      </c>
      <c r="J84" s="1402"/>
      <c r="V84" s="437" t="s">
        <v>32</v>
      </c>
      <c r="W84" s="1403"/>
      <c r="X84" s="1403"/>
      <c r="AG84" s="437" t="s">
        <v>32</v>
      </c>
      <c r="AJ84" s="1404"/>
      <c r="AK84" s="1404"/>
      <c r="AN84" s="1404"/>
      <c r="AO84" s="1404"/>
      <c r="AP84" s="1405"/>
      <c r="AQ84" s="1405"/>
      <c r="AR84" s="1405"/>
      <c r="AS84" s="1405"/>
      <c r="AT84" s="1405"/>
      <c r="AU84" s="1406"/>
      <c r="AV84" s="1406"/>
      <c r="AW84" s="1407"/>
      <c r="AX84" s="1407"/>
      <c r="AY84" s="1408"/>
      <c r="AZ84" s="1408"/>
      <c r="BA84" s="1408"/>
      <c r="BB84" s="1408"/>
      <c r="BC84" s="1409"/>
      <c r="BD84" s="1409"/>
      <c r="BE84" s="1409"/>
      <c r="BF84" s="1409"/>
      <c r="BG84" s="1410"/>
      <c r="BH84" s="1410"/>
      <c r="BI84" s="1410"/>
      <c r="BJ84" s="1410"/>
    </row>
    <row r="85" spans="1:85" s="165" customFormat="1" ht="15" customHeight="1">
      <c r="A85" s="1411"/>
      <c r="V85" s="460" t="s">
        <v>844</v>
      </c>
      <c r="W85" s="1403"/>
      <c r="X85" s="1403"/>
      <c r="AG85" s="460" t="s">
        <v>844</v>
      </c>
      <c r="AJ85" s="1404"/>
      <c r="AK85" s="1404"/>
      <c r="AN85" s="1404"/>
      <c r="AO85" s="1404"/>
      <c r="AP85" s="1412"/>
      <c r="AQ85" s="1412"/>
      <c r="AR85" s="1412"/>
      <c r="AS85" s="1412"/>
      <c r="AT85" s="1412"/>
      <c r="AU85" s="1413"/>
      <c r="AV85" s="1413"/>
      <c r="AW85" s="1407"/>
      <c r="AX85" s="1407"/>
      <c r="AY85" s="1408"/>
      <c r="AZ85" s="1408"/>
      <c r="BA85" s="1408"/>
      <c r="BB85" s="1408"/>
      <c r="BC85" s="1409"/>
      <c r="BD85" s="1409"/>
      <c r="BE85" s="1409"/>
      <c r="BF85" s="1409"/>
      <c r="BG85" s="1410"/>
      <c r="BH85" s="1410"/>
      <c r="BI85" s="1410"/>
      <c r="BJ85" s="1410"/>
    </row>
    <row r="86" spans="1:85" ht="15" customHeight="1">
      <c r="A86" s="62"/>
      <c r="W86" s="43"/>
      <c r="X86" s="43"/>
      <c r="AP86" s="1157"/>
      <c r="AQ86" s="1157"/>
      <c r="AR86" s="1157"/>
      <c r="AS86" s="1157"/>
      <c r="AT86" s="1157"/>
      <c r="AU86" s="1178"/>
      <c r="AV86" s="1178"/>
    </row>
    <row r="87" spans="1:85" ht="12.75" customHeight="1">
      <c r="W87" s="43"/>
      <c r="X87" s="43"/>
      <c r="AP87" s="1157"/>
      <c r="AQ87" s="1157"/>
      <c r="AR87" s="1157"/>
      <c r="AS87" s="1157"/>
      <c r="AT87" s="1157"/>
      <c r="AU87" s="1178"/>
      <c r="AV87" s="1178"/>
    </row>
    <row r="88" spans="1:85" ht="12.75" customHeight="1">
      <c r="W88" s="43"/>
      <c r="X88" s="43"/>
      <c r="AP88" s="1157"/>
      <c r="AQ88" s="1157"/>
      <c r="AR88" s="1157"/>
      <c r="AS88" s="1157"/>
      <c r="AT88" s="1157"/>
      <c r="AU88" s="1178"/>
      <c r="AV88" s="1178"/>
    </row>
    <row r="89" spans="1:85" ht="12.75" customHeight="1">
      <c r="W89" s="43"/>
      <c r="X89" s="43"/>
      <c r="AP89" s="1157"/>
      <c r="AQ89" s="1157"/>
      <c r="AR89" s="1157"/>
      <c r="AS89" s="1157"/>
      <c r="AT89" s="1157"/>
      <c r="AU89" s="1178"/>
      <c r="AV89" s="1178"/>
    </row>
    <row r="90" spans="1:85" ht="12.75" customHeight="1">
      <c r="W90" s="43"/>
      <c r="X90" s="43"/>
      <c r="AP90" s="1156"/>
      <c r="AQ90" s="1156"/>
      <c r="AR90" s="1156"/>
      <c r="AS90" s="1156"/>
      <c r="AT90" s="1156"/>
      <c r="AU90" s="1176"/>
      <c r="AV90" s="1176"/>
    </row>
    <row r="91" spans="1:85" ht="12.75" customHeight="1">
      <c r="V91" s="32"/>
      <c r="W91" s="40"/>
      <c r="X91" s="40"/>
      <c r="AP91" s="1157"/>
      <c r="AQ91" s="1157"/>
      <c r="AR91" s="1157"/>
      <c r="AS91" s="1157"/>
      <c r="AT91" s="1157"/>
      <c r="AU91" s="1178"/>
      <c r="AV91" s="1178"/>
    </row>
    <row r="92" spans="1:85" ht="12.75" customHeight="1">
      <c r="AP92" s="1158"/>
      <c r="AQ92" s="1158"/>
      <c r="AR92" s="1158"/>
      <c r="AS92" s="1158"/>
      <c r="AT92" s="1158"/>
      <c r="AU92" s="1179"/>
      <c r="AV92" s="1179"/>
    </row>
    <row r="93" spans="1:85" ht="12.75" customHeight="1">
      <c r="AP93" s="1156"/>
      <c r="AQ93" s="1156"/>
      <c r="AR93" s="1156"/>
      <c r="AS93" s="1156"/>
      <c r="AT93" s="1156"/>
      <c r="AU93" s="1176"/>
      <c r="AV93" s="1176"/>
    </row>
    <row r="94" spans="1:85" ht="12.75" customHeight="1">
      <c r="AP94" s="1158"/>
      <c r="AQ94" s="1158"/>
      <c r="AR94" s="1158"/>
      <c r="AS94" s="1158"/>
      <c r="AT94" s="1158"/>
      <c r="AU94" s="1179"/>
      <c r="AV94" s="1179"/>
    </row>
    <row r="95" spans="1:85" ht="12.75" customHeight="1">
      <c r="AP95" s="1156"/>
      <c r="AQ95" s="1156"/>
      <c r="AR95" s="1156"/>
      <c r="AS95" s="1156"/>
      <c r="AT95" s="1156"/>
      <c r="AU95" s="1176"/>
      <c r="AV95" s="1176"/>
    </row>
    <row r="96" spans="1:85" ht="12.75" customHeight="1">
      <c r="AP96" s="1156"/>
      <c r="AQ96" s="1156"/>
      <c r="AR96" s="1156"/>
      <c r="AS96" s="1156"/>
      <c r="AT96" s="1156"/>
      <c r="AU96" s="1176"/>
      <c r="AV96" s="1176"/>
    </row>
    <row r="97" spans="42:48" ht="12.75" customHeight="1">
      <c r="AP97" s="1159"/>
      <c r="AQ97" s="1159"/>
      <c r="AR97" s="1159"/>
      <c r="AS97" s="1159"/>
      <c r="AT97" s="1159"/>
      <c r="AU97" s="1180"/>
      <c r="AV97" s="1180"/>
    </row>
    <row r="98" spans="42:48" ht="12.75" customHeight="1">
      <c r="AP98" s="1157"/>
      <c r="AQ98" s="1157"/>
      <c r="AR98" s="1157"/>
      <c r="AS98" s="1157"/>
      <c r="AT98" s="1157"/>
      <c r="AU98" s="1178"/>
      <c r="AV98" s="1178"/>
    </row>
    <row r="99" spans="42:48" ht="12.75" customHeight="1">
      <c r="AP99" s="1157"/>
      <c r="AQ99" s="1157"/>
      <c r="AR99" s="1157"/>
      <c r="AS99" s="1157"/>
      <c r="AT99" s="1157"/>
      <c r="AU99" s="1178"/>
      <c r="AV99" s="1178"/>
    </row>
    <row r="100" spans="42:48" ht="12.75" customHeight="1">
      <c r="AP100" s="1156"/>
      <c r="AQ100" s="1156"/>
      <c r="AR100" s="1156"/>
      <c r="AS100" s="1156"/>
      <c r="AT100" s="1156"/>
      <c r="AU100" s="1178"/>
      <c r="AV100" s="1178"/>
    </row>
    <row r="101" spans="42:48" ht="12.75" customHeight="1">
      <c r="AP101" s="1157"/>
      <c r="AQ101" s="1157"/>
      <c r="AR101" s="1157"/>
      <c r="AS101" s="1157"/>
      <c r="AT101" s="1157"/>
      <c r="AU101" s="1178"/>
      <c r="AV101" s="1178"/>
    </row>
    <row r="102" spans="42:48" ht="12.75" customHeight="1">
      <c r="AP102" s="1157"/>
      <c r="AQ102" s="1157"/>
      <c r="AR102" s="1157"/>
      <c r="AS102" s="1157"/>
      <c r="AT102" s="1157"/>
      <c r="AU102" s="1178"/>
      <c r="AV102" s="1178"/>
    </row>
    <row r="103" spans="42:48" ht="12.75" customHeight="1">
      <c r="AP103" s="1157"/>
      <c r="AQ103" s="1157"/>
      <c r="AR103" s="1157"/>
      <c r="AS103" s="1157"/>
      <c r="AT103" s="1157"/>
      <c r="AU103" s="1178"/>
      <c r="AV103" s="1178"/>
    </row>
    <row r="104" spans="42:48" ht="12.75" customHeight="1">
      <c r="AP104" s="1157"/>
      <c r="AQ104" s="1157"/>
      <c r="AR104" s="1157"/>
      <c r="AS104" s="1157"/>
      <c r="AT104" s="1157"/>
      <c r="AU104" s="1178"/>
      <c r="AV104" s="1178"/>
    </row>
    <row r="105" spans="42:48" ht="12.75" customHeight="1">
      <c r="AP105" s="1157"/>
      <c r="AQ105" s="1157"/>
      <c r="AR105" s="1157"/>
      <c r="AS105" s="1157"/>
      <c r="AT105" s="1157"/>
      <c r="AU105" s="1178"/>
      <c r="AV105" s="1178"/>
    </row>
    <row r="106" spans="42:48" ht="12.75" customHeight="1">
      <c r="AP106" s="1157"/>
      <c r="AQ106" s="1157"/>
      <c r="AR106" s="1157"/>
      <c r="AS106" s="1157"/>
      <c r="AT106" s="1157"/>
      <c r="AU106" s="1178"/>
      <c r="AV106" s="1178"/>
    </row>
    <row r="107" spans="42:48" ht="12.75" customHeight="1">
      <c r="AP107" s="1157"/>
      <c r="AQ107" s="1157"/>
      <c r="AR107" s="1157"/>
      <c r="AS107" s="1157"/>
      <c r="AT107" s="1157"/>
      <c r="AU107" s="1178"/>
      <c r="AV107" s="1178"/>
    </row>
    <row r="108" spans="42:48" ht="12.75" customHeight="1">
      <c r="AP108" s="1157"/>
      <c r="AQ108" s="1157"/>
      <c r="AR108" s="1157"/>
      <c r="AS108" s="1157"/>
      <c r="AT108" s="1157"/>
      <c r="AU108" s="1178"/>
      <c r="AV108" s="1178"/>
    </row>
    <row r="109" spans="42:48" ht="12.75" customHeight="1">
      <c r="AP109" s="1157"/>
      <c r="AQ109" s="1157"/>
      <c r="AR109" s="1157"/>
      <c r="AS109" s="1157"/>
      <c r="AT109" s="1157"/>
      <c r="AU109" s="1178"/>
      <c r="AV109" s="1178"/>
    </row>
  </sheetData>
  <mergeCells count="14">
    <mergeCell ref="V2:V3"/>
    <mergeCell ref="AD2:AD3"/>
    <mergeCell ref="W2:W3"/>
    <mergeCell ref="Z2:Z3"/>
    <mergeCell ref="AA2:AA3"/>
    <mergeCell ref="Y2:Y3"/>
    <mergeCell ref="X2:X3"/>
    <mergeCell ref="AL2:AO2"/>
    <mergeCell ref="AG2:AG3"/>
    <mergeCell ref="AH2:AK2"/>
    <mergeCell ref="AE2:AE3"/>
    <mergeCell ref="AB2:AB3"/>
    <mergeCell ref="AC2:AC3"/>
    <mergeCell ref="AF2:AF3"/>
  </mergeCells>
  <pageMargins left="0.74803149606299202" right="0.23622047244094499" top="0.74803149606299202" bottom="0.15748031496063" header="0.511811023622047" footer="0.23622047244094499"/>
  <pageSetup paperSize="9" scale="44" fitToWidth="3" fitToHeight="3" orientation="portrait" r:id="rId1"/>
  <headerFooter alignWithMargins="0"/>
  <colBreaks count="4" manualBreakCount="4">
    <brk id="11" max="84" man="1"/>
    <brk id="21" max="84" man="1"/>
    <brk id="32" max="84" man="1"/>
    <brk id="54" max="84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A59"/>
  <sheetViews>
    <sheetView view="pageBreakPreview" zoomScaleNormal="75" zoomScaleSheetLayoutView="100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 activeCell="I44" sqref="I44"/>
    </sheetView>
  </sheetViews>
  <sheetFormatPr defaultRowHeight="15.75"/>
  <cols>
    <col min="1" max="1" width="14.42578125" style="105" customWidth="1"/>
    <col min="2" max="2" width="7.140625" style="105" bestFit="1" customWidth="1"/>
    <col min="3" max="3" width="16" style="105" customWidth="1"/>
    <col min="4" max="5" width="8.7109375" style="105" customWidth="1"/>
    <col min="6" max="7" width="12.7109375" style="105" customWidth="1"/>
    <col min="8" max="8" width="5.85546875" style="105" customWidth="1"/>
    <col min="9" max="9" width="10.28515625" style="105" bestFit="1" customWidth="1"/>
    <col min="10" max="10" width="18.140625" style="105" bestFit="1" customWidth="1"/>
    <col min="11" max="11" width="8.5703125" style="105" bestFit="1" customWidth="1"/>
    <col min="12" max="12" width="7.85546875" style="105" bestFit="1" customWidth="1"/>
    <col min="13" max="14" width="14.7109375" style="105" bestFit="1" customWidth="1"/>
    <col min="15" max="15" width="9.140625" style="105"/>
    <col min="16" max="17" width="9.85546875" style="1244" bestFit="1" customWidth="1"/>
    <col min="18" max="18" width="7.28515625" style="1244" bestFit="1" customWidth="1"/>
    <col min="19" max="20" width="16" style="1244" bestFit="1" customWidth="1"/>
    <col min="21" max="21" width="9.28515625" style="1244" customWidth="1"/>
    <col min="22" max="23" width="11.5703125" style="1244" bestFit="1" customWidth="1"/>
    <col min="24" max="24" width="9.85546875" style="1244" bestFit="1" customWidth="1"/>
    <col min="25" max="25" width="7.28515625" style="1244" bestFit="1" customWidth="1"/>
    <col min="26" max="27" width="16" style="1244" bestFit="1" customWidth="1"/>
    <col min="28" max="36" width="9.140625" style="105"/>
    <col min="37" max="37" width="11" style="105" customWidth="1"/>
    <col min="38" max="256" width="9.140625" style="105"/>
    <col min="257" max="257" width="14.42578125" style="105" customWidth="1"/>
    <col min="258" max="258" width="7.140625" style="105" bestFit="1" customWidth="1"/>
    <col min="259" max="259" width="18.140625" style="105" bestFit="1" customWidth="1"/>
    <col min="260" max="260" width="5.28515625" style="105" bestFit="1" customWidth="1"/>
    <col min="261" max="261" width="6.85546875" style="105" bestFit="1" customWidth="1"/>
    <col min="262" max="263" width="12" style="105" bestFit="1" customWidth="1"/>
    <col min="264" max="264" width="5.85546875" style="105" customWidth="1"/>
    <col min="265" max="265" width="10.28515625" style="105" bestFit="1" customWidth="1"/>
    <col min="266" max="266" width="18.140625" style="105" bestFit="1" customWidth="1"/>
    <col min="267" max="267" width="7.28515625" style="105" bestFit="1" customWidth="1"/>
    <col min="268" max="268" width="7.85546875" style="105" bestFit="1" customWidth="1"/>
    <col min="269" max="270" width="14.7109375" style="105" bestFit="1" customWidth="1"/>
    <col min="271" max="271" width="9.140625" style="105"/>
    <col min="272" max="272" width="9.85546875" style="105" bestFit="1" customWidth="1"/>
    <col min="273" max="274" width="9.28515625" style="105" bestFit="1" customWidth="1"/>
    <col min="275" max="292" width="9.140625" style="105"/>
    <col min="293" max="293" width="11" style="105" customWidth="1"/>
    <col min="294" max="512" width="9.140625" style="105"/>
    <col min="513" max="513" width="14.42578125" style="105" customWidth="1"/>
    <col min="514" max="514" width="7.140625" style="105" bestFit="1" customWidth="1"/>
    <col min="515" max="515" width="18.140625" style="105" bestFit="1" customWidth="1"/>
    <col min="516" max="516" width="5.28515625" style="105" bestFit="1" customWidth="1"/>
    <col min="517" max="517" width="6.85546875" style="105" bestFit="1" customWidth="1"/>
    <col min="518" max="519" width="12" style="105" bestFit="1" customWidth="1"/>
    <col min="520" max="520" width="5.85546875" style="105" customWidth="1"/>
    <col min="521" max="521" width="10.28515625" style="105" bestFit="1" customWidth="1"/>
    <col min="522" max="522" width="18.140625" style="105" bestFit="1" customWidth="1"/>
    <col min="523" max="523" width="7.28515625" style="105" bestFit="1" customWidth="1"/>
    <col min="524" max="524" width="7.85546875" style="105" bestFit="1" customWidth="1"/>
    <col min="525" max="526" width="14.7109375" style="105" bestFit="1" customWidth="1"/>
    <col min="527" max="527" width="9.140625" style="105"/>
    <col min="528" max="528" width="9.85546875" style="105" bestFit="1" customWidth="1"/>
    <col min="529" max="530" width="9.28515625" style="105" bestFit="1" customWidth="1"/>
    <col min="531" max="548" width="9.140625" style="105"/>
    <col min="549" max="549" width="11" style="105" customWidth="1"/>
    <col min="550" max="768" width="9.140625" style="105"/>
    <col min="769" max="769" width="14.42578125" style="105" customWidth="1"/>
    <col min="770" max="770" width="7.140625" style="105" bestFit="1" customWidth="1"/>
    <col min="771" max="771" width="18.140625" style="105" bestFit="1" customWidth="1"/>
    <col min="772" max="772" width="5.28515625" style="105" bestFit="1" customWidth="1"/>
    <col min="773" max="773" width="6.85546875" style="105" bestFit="1" customWidth="1"/>
    <col min="774" max="775" width="12" style="105" bestFit="1" customWidth="1"/>
    <col min="776" max="776" width="5.85546875" style="105" customWidth="1"/>
    <col min="777" max="777" width="10.28515625" style="105" bestFit="1" customWidth="1"/>
    <col min="778" max="778" width="18.140625" style="105" bestFit="1" customWidth="1"/>
    <col min="779" max="779" width="7.28515625" style="105" bestFit="1" customWidth="1"/>
    <col min="780" max="780" width="7.85546875" style="105" bestFit="1" customWidth="1"/>
    <col min="781" max="782" width="14.7109375" style="105" bestFit="1" customWidth="1"/>
    <col min="783" max="783" width="9.140625" style="105"/>
    <col min="784" max="784" width="9.85546875" style="105" bestFit="1" customWidth="1"/>
    <col min="785" max="786" width="9.28515625" style="105" bestFit="1" customWidth="1"/>
    <col min="787" max="804" width="9.140625" style="105"/>
    <col min="805" max="805" width="11" style="105" customWidth="1"/>
    <col min="806" max="1024" width="9.140625" style="105"/>
    <col min="1025" max="1025" width="14.42578125" style="105" customWidth="1"/>
    <col min="1026" max="1026" width="7.140625" style="105" bestFit="1" customWidth="1"/>
    <col min="1027" max="1027" width="18.140625" style="105" bestFit="1" customWidth="1"/>
    <col min="1028" max="1028" width="5.28515625" style="105" bestFit="1" customWidth="1"/>
    <col min="1029" max="1029" width="6.85546875" style="105" bestFit="1" customWidth="1"/>
    <col min="1030" max="1031" width="12" style="105" bestFit="1" customWidth="1"/>
    <col min="1032" max="1032" width="5.85546875" style="105" customWidth="1"/>
    <col min="1033" max="1033" width="10.28515625" style="105" bestFit="1" customWidth="1"/>
    <col min="1034" max="1034" width="18.140625" style="105" bestFit="1" customWidth="1"/>
    <col min="1035" max="1035" width="7.28515625" style="105" bestFit="1" customWidth="1"/>
    <col min="1036" max="1036" width="7.85546875" style="105" bestFit="1" customWidth="1"/>
    <col min="1037" max="1038" width="14.7109375" style="105" bestFit="1" customWidth="1"/>
    <col min="1039" max="1039" width="9.140625" style="105"/>
    <col min="1040" max="1040" width="9.85546875" style="105" bestFit="1" customWidth="1"/>
    <col min="1041" max="1042" width="9.28515625" style="105" bestFit="1" customWidth="1"/>
    <col min="1043" max="1060" width="9.140625" style="105"/>
    <col min="1061" max="1061" width="11" style="105" customWidth="1"/>
    <col min="1062" max="1280" width="9.140625" style="105"/>
    <col min="1281" max="1281" width="14.42578125" style="105" customWidth="1"/>
    <col min="1282" max="1282" width="7.140625" style="105" bestFit="1" customWidth="1"/>
    <col min="1283" max="1283" width="18.140625" style="105" bestFit="1" customWidth="1"/>
    <col min="1284" max="1284" width="5.28515625" style="105" bestFit="1" customWidth="1"/>
    <col min="1285" max="1285" width="6.85546875" style="105" bestFit="1" customWidth="1"/>
    <col min="1286" max="1287" width="12" style="105" bestFit="1" customWidth="1"/>
    <col min="1288" max="1288" width="5.85546875" style="105" customWidth="1"/>
    <col min="1289" max="1289" width="10.28515625" style="105" bestFit="1" customWidth="1"/>
    <col min="1290" max="1290" width="18.140625" style="105" bestFit="1" customWidth="1"/>
    <col min="1291" max="1291" width="7.28515625" style="105" bestFit="1" customWidth="1"/>
    <col min="1292" max="1292" width="7.85546875" style="105" bestFit="1" customWidth="1"/>
    <col min="1293" max="1294" width="14.7109375" style="105" bestFit="1" customWidth="1"/>
    <col min="1295" max="1295" width="9.140625" style="105"/>
    <col min="1296" max="1296" width="9.85546875" style="105" bestFit="1" customWidth="1"/>
    <col min="1297" max="1298" width="9.28515625" style="105" bestFit="1" customWidth="1"/>
    <col min="1299" max="1316" width="9.140625" style="105"/>
    <col min="1317" max="1317" width="11" style="105" customWidth="1"/>
    <col min="1318" max="1536" width="9.140625" style="105"/>
    <col min="1537" max="1537" width="14.42578125" style="105" customWidth="1"/>
    <col min="1538" max="1538" width="7.140625" style="105" bestFit="1" customWidth="1"/>
    <col min="1539" max="1539" width="18.140625" style="105" bestFit="1" customWidth="1"/>
    <col min="1540" max="1540" width="5.28515625" style="105" bestFit="1" customWidth="1"/>
    <col min="1541" max="1541" width="6.85546875" style="105" bestFit="1" customWidth="1"/>
    <col min="1542" max="1543" width="12" style="105" bestFit="1" customWidth="1"/>
    <col min="1544" max="1544" width="5.85546875" style="105" customWidth="1"/>
    <col min="1545" max="1545" width="10.28515625" style="105" bestFit="1" customWidth="1"/>
    <col min="1546" max="1546" width="18.140625" style="105" bestFit="1" customWidth="1"/>
    <col min="1547" max="1547" width="7.28515625" style="105" bestFit="1" customWidth="1"/>
    <col min="1548" max="1548" width="7.85546875" style="105" bestFit="1" customWidth="1"/>
    <col min="1549" max="1550" width="14.7109375" style="105" bestFit="1" customWidth="1"/>
    <col min="1551" max="1551" width="9.140625" style="105"/>
    <col min="1552" max="1552" width="9.85546875" style="105" bestFit="1" customWidth="1"/>
    <col min="1553" max="1554" width="9.28515625" style="105" bestFit="1" customWidth="1"/>
    <col min="1555" max="1572" width="9.140625" style="105"/>
    <col min="1573" max="1573" width="11" style="105" customWidth="1"/>
    <col min="1574" max="1792" width="9.140625" style="105"/>
    <col min="1793" max="1793" width="14.42578125" style="105" customWidth="1"/>
    <col min="1794" max="1794" width="7.140625" style="105" bestFit="1" customWidth="1"/>
    <col min="1795" max="1795" width="18.140625" style="105" bestFit="1" customWidth="1"/>
    <col min="1796" max="1796" width="5.28515625" style="105" bestFit="1" customWidth="1"/>
    <col min="1797" max="1797" width="6.85546875" style="105" bestFit="1" customWidth="1"/>
    <col min="1798" max="1799" width="12" style="105" bestFit="1" customWidth="1"/>
    <col min="1800" max="1800" width="5.85546875" style="105" customWidth="1"/>
    <col min="1801" max="1801" width="10.28515625" style="105" bestFit="1" customWidth="1"/>
    <col min="1802" max="1802" width="18.140625" style="105" bestFit="1" customWidth="1"/>
    <col min="1803" max="1803" width="7.28515625" style="105" bestFit="1" customWidth="1"/>
    <col min="1804" max="1804" width="7.85546875" style="105" bestFit="1" customWidth="1"/>
    <col min="1805" max="1806" width="14.7109375" style="105" bestFit="1" customWidth="1"/>
    <col min="1807" max="1807" width="9.140625" style="105"/>
    <col min="1808" max="1808" width="9.85546875" style="105" bestFit="1" customWidth="1"/>
    <col min="1809" max="1810" width="9.28515625" style="105" bestFit="1" customWidth="1"/>
    <col min="1811" max="1828" width="9.140625" style="105"/>
    <col min="1829" max="1829" width="11" style="105" customWidth="1"/>
    <col min="1830" max="2048" width="9.140625" style="105"/>
    <col min="2049" max="2049" width="14.42578125" style="105" customWidth="1"/>
    <col min="2050" max="2050" width="7.140625" style="105" bestFit="1" customWidth="1"/>
    <col min="2051" max="2051" width="18.140625" style="105" bestFit="1" customWidth="1"/>
    <col min="2052" max="2052" width="5.28515625" style="105" bestFit="1" customWidth="1"/>
    <col min="2053" max="2053" width="6.85546875" style="105" bestFit="1" customWidth="1"/>
    <col min="2054" max="2055" width="12" style="105" bestFit="1" customWidth="1"/>
    <col min="2056" max="2056" width="5.85546875" style="105" customWidth="1"/>
    <col min="2057" max="2057" width="10.28515625" style="105" bestFit="1" customWidth="1"/>
    <col min="2058" max="2058" width="18.140625" style="105" bestFit="1" customWidth="1"/>
    <col min="2059" max="2059" width="7.28515625" style="105" bestFit="1" customWidth="1"/>
    <col min="2060" max="2060" width="7.85546875" style="105" bestFit="1" customWidth="1"/>
    <col min="2061" max="2062" width="14.7109375" style="105" bestFit="1" customWidth="1"/>
    <col min="2063" max="2063" width="9.140625" style="105"/>
    <col min="2064" max="2064" width="9.85546875" style="105" bestFit="1" customWidth="1"/>
    <col min="2065" max="2066" width="9.28515625" style="105" bestFit="1" customWidth="1"/>
    <col min="2067" max="2084" width="9.140625" style="105"/>
    <col min="2085" max="2085" width="11" style="105" customWidth="1"/>
    <col min="2086" max="2304" width="9.140625" style="105"/>
    <col min="2305" max="2305" width="14.42578125" style="105" customWidth="1"/>
    <col min="2306" max="2306" width="7.140625" style="105" bestFit="1" customWidth="1"/>
    <col min="2307" max="2307" width="18.140625" style="105" bestFit="1" customWidth="1"/>
    <col min="2308" max="2308" width="5.28515625" style="105" bestFit="1" customWidth="1"/>
    <col min="2309" max="2309" width="6.85546875" style="105" bestFit="1" customWidth="1"/>
    <col min="2310" max="2311" width="12" style="105" bestFit="1" customWidth="1"/>
    <col min="2312" max="2312" width="5.85546875" style="105" customWidth="1"/>
    <col min="2313" max="2313" width="10.28515625" style="105" bestFit="1" customWidth="1"/>
    <col min="2314" max="2314" width="18.140625" style="105" bestFit="1" customWidth="1"/>
    <col min="2315" max="2315" width="7.28515625" style="105" bestFit="1" customWidth="1"/>
    <col min="2316" max="2316" width="7.85546875" style="105" bestFit="1" customWidth="1"/>
    <col min="2317" max="2318" width="14.7109375" style="105" bestFit="1" customWidth="1"/>
    <col min="2319" max="2319" width="9.140625" style="105"/>
    <col min="2320" max="2320" width="9.85546875" style="105" bestFit="1" customWidth="1"/>
    <col min="2321" max="2322" width="9.28515625" style="105" bestFit="1" customWidth="1"/>
    <col min="2323" max="2340" width="9.140625" style="105"/>
    <col min="2341" max="2341" width="11" style="105" customWidth="1"/>
    <col min="2342" max="2560" width="9.140625" style="105"/>
    <col min="2561" max="2561" width="14.42578125" style="105" customWidth="1"/>
    <col min="2562" max="2562" width="7.140625" style="105" bestFit="1" customWidth="1"/>
    <col min="2563" max="2563" width="18.140625" style="105" bestFit="1" customWidth="1"/>
    <col min="2564" max="2564" width="5.28515625" style="105" bestFit="1" customWidth="1"/>
    <col min="2565" max="2565" width="6.85546875" style="105" bestFit="1" customWidth="1"/>
    <col min="2566" max="2567" width="12" style="105" bestFit="1" customWidth="1"/>
    <col min="2568" max="2568" width="5.85546875" style="105" customWidth="1"/>
    <col min="2569" max="2569" width="10.28515625" style="105" bestFit="1" customWidth="1"/>
    <col min="2570" max="2570" width="18.140625" style="105" bestFit="1" customWidth="1"/>
    <col min="2571" max="2571" width="7.28515625" style="105" bestFit="1" customWidth="1"/>
    <col min="2572" max="2572" width="7.85546875" style="105" bestFit="1" customWidth="1"/>
    <col min="2573" max="2574" width="14.7109375" style="105" bestFit="1" customWidth="1"/>
    <col min="2575" max="2575" width="9.140625" style="105"/>
    <col min="2576" max="2576" width="9.85546875" style="105" bestFit="1" customWidth="1"/>
    <col min="2577" max="2578" width="9.28515625" style="105" bestFit="1" customWidth="1"/>
    <col min="2579" max="2596" width="9.140625" style="105"/>
    <col min="2597" max="2597" width="11" style="105" customWidth="1"/>
    <col min="2598" max="2816" width="9.140625" style="105"/>
    <col min="2817" max="2817" width="14.42578125" style="105" customWidth="1"/>
    <col min="2818" max="2818" width="7.140625" style="105" bestFit="1" customWidth="1"/>
    <col min="2819" max="2819" width="18.140625" style="105" bestFit="1" customWidth="1"/>
    <col min="2820" max="2820" width="5.28515625" style="105" bestFit="1" customWidth="1"/>
    <col min="2821" max="2821" width="6.85546875" style="105" bestFit="1" customWidth="1"/>
    <col min="2822" max="2823" width="12" style="105" bestFit="1" customWidth="1"/>
    <col min="2824" max="2824" width="5.85546875" style="105" customWidth="1"/>
    <col min="2825" max="2825" width="10.28515625" style="105" bestFit="1" customWidth="1"/>
    <col min="2826" max="2826" width="18.140625" style="105" bestFit="1" customWidth="1"/>
    <col min="2827" max="2827" width="7.28515625" style="105" bestFit="1" customWidth="1"/>
    <col min="2828" max="2828" width="7.85546875" style="105" bestFit="1" customWidth="1"/>
    <col min="2829" max="2830" width="14.7109375" style="105" bestFit="1" customWidth="1"/>
    <col min="2831" max="2831" width="9.140625" style="105"/>
    <col min="2832" max="2832" width="9.85546875" style="105" bestFit="1" customWidth="1"/>
    <col min="2833" max="2834" width="9.28515625" style="105" bestFit="1" customWidth="1"/>
    <col min="2835" max="2852" width="9.140625" style="105"/>
    <col min="2853" max="2853" width="11" style="105" customWidth="1"/>
    <col min="2854" max="3072" width="9.140625" style="105"/>
    <col min="3073" max="3073" width="14.42578125" style="105" customWidth="1"/>
    <col min="3074" max="3074" width="7.140625" style="105" bestFit="1" customWidth="1"/>
    <col min="3075" max="3075" width="18.140625" style="105" bestFit="1" customWidth="1"/>
    <col min="3076" max="3076" width="5.28515625" style="105" bestFit="1" customWidth="1"/>
    <col min="3077" max="3077" width="6.85546875" style="105" bestFit="1" customWidth="1"/>
    <col min="3078" max="3079" width="12" style="105" bestFit="1" customWidth="1"/>
    <col min="3080" max="3080" width="5.85546875" style="105" customWidth="1"/>
    <col min="3081" max="3081" width="10.28515625" style="105" bestFit="1" customWidth="1"/>
    <col min="3082" max="3082" width="18.140625" style="105" bestFit="1" customWidth="1"/>
    <col min="3083" max="3083" width="7.28515625" style="105" bestFit="1" customWidth="1"/>
    <col min="3084" max="3084" width="7.85546875" style="105" bestFit="1" customWidth="1"/>
    <col min="3085" max="3086" width="14.7109375" style="105" bestFit="1" customWidth="1"/>
    <col min="3087" max="3087" width="9.140625" style="105"/>
    <col min="3088" max="3088" width="9.85546875" style="105" bestFit="1" customWidth="1"/>
    <col min="3089" max="3090" width="9.28515625" style="105" bestFit="1" customWidth="1"/>
    <col min="3091" max="3108" width="9.140625" style="105"/>
    <col min="3109" max="3109" width="11" style="105" customWidth="1"/>
    <col min="3110" max="3328" width="9.140625" style="105"/>
    <col min="3329" max="3329" width="14.42578125" style="105" customWidth="1"/>
    <col min="3330" max="3330" width="7.140625" style="105" bestFit="1" customWidth="1"/>
    <col min="3331" max="3331" width="18.140625" style="105" bestFit="1" customWidth="1"/>
    <col min="3332" max="3332" width="5.28515625" style="105" bestFit="1" customWidth="1"/>
    <col min="3333" max="3333" width="6.85546875" style="105" bestFit="1" customWidth="1"/>
    <col min="3334" max="3335" width="12" style="105" bestFit="1" customWidth="1"/>
    <col min="3336" max="3336" width="5.85546875" style="105" customWidth="1"/>
    <col min="3337" max="3337" width="10.28515625" style="105" bestFit="1" customWidth="1"/>
    <col min="3338" max="3338" width="18.140625" style="105" bestFit="1" customWidth="1"/>
    <col min="3339" max="3339" width="7.28515625" style="105" bestFit="1" customWidth="1"/>
    <col min="3340" max="3340" width="7.85546875" style="105" bestFit="1" customWidth="1"/>
    <col min="3341" max="3342" width="14.7109375" style="105" bestFit="1" customWidth="1"/>
    <col min="3343" max="3343" width="9.140625" style="105"/>
    <col min="3344" max="3344" width="9.85546875" style="105" bestFit="1" customWidth="1"/>
    <col min="3345" max="3346" width="9.28515625" style="105" bestFit="1" customWidth="1"/>
    <col min="3347" max="3364" width="9.140625" style="105"/>
    <col min="3365" max="3365" width="11" style="105" customWidth="1"/>
    <col min="3366" max="3584" width="9.140625" style="105"/>
    <col min="3585" max="3585" width="14.42578125" style="105" customWidth="1"/>
    <col min="3586" max="3586" width="7.140625" style="105" bestFit="1" customWidth="1"/>
    <col min="3587" max="3587" width="18.140625" style="105" bestFit="1" customWidth="1"/>
    <col min="3588" max="3588" width="5.28515625" style="105" bestFit="1" customWidth="1"/>
    <col min="3589" max="3589" width="6.85546875" style="105" bestFit="1" customWidth="1"/>
    <col min="3590" max="3591" width="12" style="105" bestFit="1" customWidth="1"/>
    <col min="3592" max="3592" width="5.85546875" style="105" customWidth="1"/>
    <col min="3593" max="3593" width="10.28515625" style="105" bestFit="1" customWidth="1"/>
    <col min="3594" max="3594" width="18.140625" style="105" bestFit="1" customWidth="1"/>
    <col min="3595" max="3595" width="7.28515625" style="105" bestFit="1" customWidth="1"/>
    <col min="3596" max="3596" width="7.85546875" style="105" bestFit="1" customWidth="1"/>
    <col min="3597" max="3598" width="14.7109375" style="105" bestFit="1" customWidth="1"/>
    <col min="3599" max="3599" width="9.140625" style="105"/>
    <col min="3600" max="3600" width="9.85546875" style="105" bestFit="1" customWidth="1"/>
    <col min="3601" max="3602" width="9.28515625" style="105" bestFit="1" customWidth="1"/>
    <col min="3603" max="3620" width="9.140625" style="105"/>
    <col min="3621" max="3621" width="11" style="105" customWidth="1"/>
    <col min="3622" max="3840" width="9.140625" style="105"/>
    <col min="3841" max="3841" width="14.42578125" style="105" customWidth="1"/>
    <col min="3842" max="3842" width="7.140625" style="105" bestFit="1" customWidth="1"/>
    <col min="3843" max="3843" width="18.140625" style="105" bestFit="1" customWidth="1"/>
    <col min="3844" max="3844" width="5.28515625" style="105" bestFit="1" customWidth="1"/>
    <col min="3845" max="3845" width="6.85546875" style="105" bestFit="1" customWidth="1"/>
    <col min="3846" max="3847" width="12" style="105" bestFit="1" customWidth="1"/>
    <col min="3848" max="3848" width="5.85546875" style="105" customWidth="1"/>
    <col min="3849" max="3849" width="10.28515625" style="105" bestFit="1" customWidth="1"/>
    <col min="3850" max="3850" width="18.140625" style="105" bestFit="1" customWidth="1"/>
    <col min="3851" max="3851" width="7.28515625" style="105" bestFit="1" customWidth="1"/>
    <col min="3852" max="3852" width="7.85546875" style="105" bestFit="1" customWidth="1"/>
    <col min="3853" max="3854" width="14.7109375" style="105" bestFit="1" customWidth="1"/>
    <col min="3855" max="3855" width="9.140625" style="105"/>
    <col min="3856" max="3856" width="9.85546875" style="105" bestFit="1" customWidth="1"/>
    <col min="3857" max="3858" width="9.28515625" style="105" bestFit="1" customWidth="1"/>
    <col min="3859" max="3876" width="9.140625" style="105"/>
    <col min="3877" max="3877" width="11" style="105" customWidth="1"/>
    <col min="3878" max="4096" width="9.140625" style="105"/>
    <col min="4097" max="4097" width="14.42578125" style="105" customWidth="1"/>
    <col min="4098" max="4098" width="7.140625" style="105" bestFit="1" customWidth="1"/>
    <col min="4099" max="4099" width="18.140625" style="105" bestFit="1" customWidth="1"/>
    <col min="4100" max="4100" width="5.28515625" style="105" bestFit="1" customWidth="1"/>
    <col min="4101" max="4101" width="6.85546875" style="105" bestFit="1" customWidth="1"/>
    <col min="4102" max="4103" width="12" style="105" bestFit="1" customWidth="1"/>
    <col min="4104" max="4104" width="5.85546875" style="105" customWidth="1"/>
    <col min="4105" max="4105" width="10.28515625" style="105" bestFit="1" customWidth="1"/>
    <col min="4106" max="4106" width="18.140625" style="105" bestFit="1" customWidth="1"/>
    <col min="4107" max="4107" width="7.28515625" style="105" bestFit="1" customWidth="1"/>
    <col min="4108" max="4108" width="7.85546875" style="105" bestFit="1" customWidth="1"/>
    <col min="4109" max="4110" width="14.7109375" style="105" bestFit="1" customWidth="1"/>
    <col min="4111" max="4111" width="9.140625" style="105"/>
    <col min="4112" max="4112" width="9.85546875" style="105" bestFit="1" customWidth="1"/>
    <col min="4113" max="4114" width="9.28515625" style="105" bestFit="1" customWidth="1"/>
    <col min="4115" max="4132" width="9.140625" style="105"/>
    <col min="4133" max="4133" width="11" style="105" customWidth="1"/>
    <col min="4134" max="4352" width="9.140625" style="105"/>
    <col min="4353" max="4353" width="14.42578125" style="105" customWidth="1"/>
    <col min="4354" max="4354" width="7.140625" style="105" bestFit="1" customWidth="1"/>
    <col min="4355" max="4355" width="18.140625" style="105" bestFit="1" customWidth="1"/>
    <col min="4356" max="4356" width="5.28515625" style="105" bestFit="1" customWidth="1"/>
    <col min="4357" max="4357" width="6.85546875" style="105" bestFit="1" customWidth="1"/>
    <col min="4358" max="4359" width="12" style="105" bestFit="1" customWidth="1"/>
    <col min="4360" max="4360" width="5.85546875" style="105" customWidth="1"/>
    <col min="4361" max="4361" width="10.28515625" style="105" bestFit="1" customWidth="1"/>
    <col min="4362" max="4362" width="18.140625" style="105" bestFit="1" customWidth="1"/>
    <col min="4363" max="4363" width="7.28515625" style="105" bestFit="1" customWidth="1"/>
    <col min="4364" max="4364" width="7.85546875" style="105" bestFit="1" customWidth="1"/>
    <col min="4365" max="4366" width="14.7109375" style="105" bestFit="1" customWidth="1"/>
    <col min="4367" max="4367" width="9.140625" style="105"/>
    <col min="4368" max="4368" width="9.85546875" style="105" bestFit="1" customWidth="1"/>
    <col min="4369" max="4370" width="9.28515625" style="105" bestFit="1" customWidth="1"/>
    <col min="4371" max="4388" width="9.140625" style="105"/>
    <col min="4389" max="4389" width="11" style="105" customWidth="1"/>
    <col min="4390" max="4608" width="9.140625" style="105"/>
    <col min="4609" max="4609" width="14.42578125" style="105" customWidth="1"/>
    <col min="4610" max="4610" width="7.140625" style="105" bestFit="1" customWidth="1"/>
    <col min="4611" max="4611" width="18.140625" style="105" bestFit="1" customWidth="1"/>
    <col min="4612" max="4612" width="5.28515625" style="105" bestFit="1" customWidth="1"/>
    <col min="4613" max="4613" width="6.85546875" style="105" bestFit="1" customWidth="1"/>
    <col min="4614" max="4615" width="12" style="105" bestFit="1" customWidth="1"/>
    <col min="4616" max="4616" width="5.85546875" style="105" customWidth="1"/>
    <col min="4617" max="4617" width="10.28515625" style="105" bestFit="1" customWidth="1"/>
    <col min="4618" max="4618" width="18.140625" style="105" bestFit="1" customWidth="1"/>
    <col min="4619" max="4619" width="7.28515625" style="105" bestFit="1" customWidth="1"/>
    <col min="4620" max="4620" width="7.85546875" style="105" bestFit="1" customWidth="1"/>
    <col min="4621" max="4622" width="14.7109375" style="105" bestFit="1" customWidth="1"/>
    <col min="4623" max="4623" width="9.140625" style="105"/>
    <col min="4624" max="4624" width="9.85546875" style="105" bestFit="1" customWidth="1"/>
    <col min="4625" max="4626" width="9.28515625" style="105" bestFit="1" customWidth="1"/>
    <col min="4627" max="4644" width="9.140625" style="105"/>
    <col min="4645" max="4645" width="11" style="105" customWidth="1"/>
    <col min="4646" max="4864" width="9.140625" style="105"/>
    <col min="4865" max="4865" width="14.42578125" style="105" customWidth="1"/>
    <col min="4866" max="4866" width="7.140625" style="105" bestFit="1" customWidth="1"/>
    <col min="4867" max="4867" width="18.140625" style="105" bestFit="1" customWidth="1"/>
    <col min="4868" max="4868" width="5.28515625" style="105" bestFit="1" customWidth="1"/>
    <col min="4869" max="4869" width="6.85546875" style="105" bestFit="1" customWidth="1"/>
    <col min="4870" max="4871" width="12" style="105" bestFit="1" customWidth="1"/>
    <col min="4872" max="4872" width="5.85546875" style="105" customWidth="1"/>
    <col min="4873" max="4873" width="10.28515625" style="105" bestFit="1" customWidth="1"/>
    <col min="4874" max="4874" width="18.140625" style="105" bestFit="1" customWidth="1"/>
    <col min="4875" max="4875" width="7.28515625" style="105" bestFit="1" customWidth="1"/>
    <col min="4876" max="4876" width="7.85546875" style="105" bestFit="1" customWidth="1"/>
    <col min="4877" max="4878" width="14.7109375" style="105" bestFit="1" customWidth="1"/>
    <col min="4879" max="4879" width="9.140625" style="105"/>
    <col min="4880" max="4880" width="9.85546875" style="105" bestFit="1" customWidth="1"/>
    <col min="4881" max="4882" width="9.28515625" style="105" bestFit="1" customWidth="1"/>
    <col min="4883" max="4900" width="9.140625" style="105"/>
    <col min="4901" max="4901" width="11" style="105" customWidth="1"/>
    <col min="4902" max="5120" width="9.140625" style="105"/>
    <col min="5121" max="5121" width="14.42578125" style="105" customWidth="1"/>
    <col min="5122" max="5122" width="7.140625" style="105" bestFit="1" customWidth="1"/>
    <col min="5123" max="5123" width="18.140625" style="105" bestFit="1" customWidth="1"/>
    <col min="5124" max="5124" width="5.28515625" style="105" bestFit="1" customWidth="1"/>
    <col min="5125" max="5125" width="6.85546875" style="105" bestFit="1" customWidth="1"/>
    <col min="5126" max="5127" width="12" style="105" bestFit="1" customWidth="1"/>
    <col min="5128" max="5128" width="5.85546875" style="105" customWidth="1"/>
    <col min="5129" max="5129" width="10.28515625" style="105" bestFit="1" customWidth="1"/>
    <col min="5130" max="5130" width="18.140625" style="105" bestFit="1" customWidth="1"/>
    <col min="5131" max="5131" width="7.28515625" style="105" bestFit="1" customWidth="1"/>
    <col min="5132" max="5132" width="7.85546875" style="105" bestFit="1" customWidth="1"/>
    <col min="5133" max="5134" width="14.7109375" style="105" bestFit="1" customWidth="1"/>
    <col min="5135" max="5135" width="9.140625" style="105"/>
    <col min="5136" max="5136" width="9.85546875" style="105" bestFit="1" customWidth="1"/>
    <col min="5137" max="5138" width="9.28515625" style="105" bestFit="1" customWidth="1"/>
    <col min="5139" max="5156" width="9.140625" style="105"/>
    <col min="5157" max="5157" width="11" style="105" customWidth="1"/>
    <col min="5158" max="5376" width="9.140625" style="105"/>
    <col min="5377" max="5377" width="14.42578125" style="105" customWidth="1"/>
    <col min="5378" max="5378" width="7.140625" style="105" bestFit="1" customWidth="1"/>
    <col min="5379" max="5379" width="18.140625" style="105" bestFit="1" customWidth="1"/>
    <col min="5380" max="5380" width="5.28515625" style="105" bestFit="1" customWidth="1"/>
    <col min="5381" max="5381" width="6.85546875" style="105" bestFit="1" customWidth="1"/>
    <col min="5382" max="5383" width="12" style="105" bestFit="1" customWidth="1"/>
    <col min="5384" max="5384" width="5.85546875" style="105" customWidth="1"/>
    <col min="5385" max="5385" width="10.28515625" style="105" bestFit="1" customWidth="1"/>
    <col min="5386" max="5386" width="18.140625" style="105" bestFit="1" customWidth="1"/>
    <col min="5387" max="5387" width="7.28515625" style="105" bestFit="1" customWidth="1"/>
    <col min="5388" max="5388" width="7.85546875" style="105" bestFit="1" customWidth="1"/>
    <col min="5389" max="5390" width="14.7109375" style="105" bestFit="1" customWidth="1"/>
    <col min="5391" max="5391" width="9.140625" style="105"/>
    <col min="5392" max="5392" width="9.85546875" style="105" bestFit="1" customWidth="1"/>
    <col min="5393" max="5394" width="9.28515625" style="105" bestFit="1" customWidth="1"/>
    <col min="5395" max="5412" width="9.140625" style="105"/>
    <col min="5413" max="5413" width="11" style="105" customWidth="1"/>
    <col min="5414" max="5632" width="9.140625" style="105"/>
    <col min="5633" max="5633" width="14.42578125" style="105" customWidth="1"/>
    <col min="5634" max="5634" width="7.140625" style="105" bestFit="1" customWidth="1"/>
    <col min="5635" max="5635" width="18.140625" style="105" bestFit="1" customWidth="1"/>
    <col min="5636" max="5636" width="5.28515625" style="105" bestFit="1" customWidth="1"/>
    <col min="5637" max="5637" width="6.85546875" style="105" bestFit="1" customWidth="1"/>
    <col min="5638" max="5639" width="12" style="105" bestFit="1" customWidth="1"/>
    <col min="5640" max="5640" width="5.85546875" style="105" customWidth="1"/>
    <col min="5641" max="5641" width="10.28515625" style="105" bestFit="1" customWidth="1"/>
    <col min="5642" max="5642" width="18.140625" style="105" bestFit="1" customWidth="1"/>
    <col min="5643" max="5643" width="7.28515625" style="105" bestFit="1" customWidth="1"/>
    <col min="5644" max="5644" width="7.85546875" style="105" bestFit="1" customWidth="1"/>
    <col min="5645" max="5646" width="14.7109375" style="105" bestFit="1" customWidth="1"/>
    <col min="5647" max="5647" width="9.140625" style="105"/>
    <col min="5648" max="5648" width="9.85546875" style="105" bestFit="1" customWidth="1"/>
    <col min="5649" max="5650" width="9.28515625" style="105" bestFit="1" customWidth="1"/>
    <col min="5651" max="5668" width="9.140625" style="105"/>
    <col min="5669" max="5669" width="11" style="105" customWidth="1"/>
    <col min="5670" max="5888" width="9.140625" style="105"/>
    <col min="5889" max="5889" width="14.42578125" style="105" customWidth="1"/>
    <col min="5890" max="5890" width="7.140625" style="105" bestFit="1" customWidth="1"/>
    <col min="5891" max="5891" width="18.140625" style="105" bestFit="1" customWidth="1"/>
    <col min="5892" max="5892" width="5.28515625" style="105" bestFit="1" customWidth="1"/>
    <col min="5893" max="5893" width="6.85546875" style="105" bestFit="1" customWidth="1"/>
    <col min="5894" max="5895" width="12" style="105" bestFit="1" customWidth="1"/>
    <col min="5896" max="5896" width="5.85546875" style="105" customWidth="1"/>
    <col min="5897" max="5897" width="10.28515625" style="105" bestFit="1" customWidth="1"/>
    <col min="5898" max="5898" width="18.140625" style="105" bestFit="1" customWidth="1"/>
    <col min="5899" max="5899" width="7.28515625" style="105" bestFit="1" customWidth="1"/>
    <col min="5900" max="5900" width="7.85546875" style="105" bestFit="1" customWidth="1"/>
    <col min="5901" max="5902" width="14.7109375" style="105" bestFit="1" customWidth="1"/>
    <col min="5903" max="5903" width="9.140625" style="105"/>
    <col min="5904" max="5904" width="9.85546875" style="105" bestFit="1" customWidth="1"/>
    <col min="5905" max="5906" width="9.28515625" style="105" bestFit="1" customWidth="1"/>
    <col min="5907" max="5924" width="9.140625" style="105"/>
    <col min="5925" max="5925" width="11" style="105" customWidth="1"/>
    <col min="5926" max="6144" width="9.140625" style="105"/>
    <col min="6145" max="6145" width="14.42578125" style="105" customWidth="1"/>
    <col min="6146" max="6146" width="7.140625" style="105" bestFit="1" customWidth="1"/>
    <col min="6147" max="6147" width="18.140625" style="105" bestFit="1" customWidth="1"/>
    <col min="6148" max="6148" width="5.28515625" style="105" bestFit="1" customWidth="1"/>
    <col min="6149" max="6149" width="6.85546875" style="105" bestFit="1" customWidth="1"/>
    <col min="6150" max="6151" width="12" style="105" bestFit="1" customWidth="1"/>
    <col min="6152" max="6152" width="5.85546875" style="105" customWidth="1"/>
    <col min="6153" max="6153" width="10.28515625" style="105" bestFit="1" customWidth="1"/>
    <col min="6154" max="6154" width="18.140625" style="105" bestFit="1" customWidth="1"/>
    <col min="6155" max="6155" width="7.28515625" style="105" bestFit="1" customWidth="1"/>
    <col min="6156" max="6156" width="7.85546875" style="105" bestFit="1" customWidth="1"/>
    <col min="6157" max="6158" width="14.7109375" style="105" bestFit="1" customWidth="1"/>
    <col min="6159" max="6159" width="9.140625" style="105"/>
    <col min="6160" max="6160" width="9.85546875" style="105" bestFit="1" customWidth="1"/>
    <col min="6161" max="6162" width="9.28515625" style="105" bestFit="1" customWidth="1"/>
    <col min="6163" max="6180" width="9.140625" style="105"/>
    <col min="6181" max="6181" width="11" style="105" customWidth="1"/>
    <col min="6182" max="6400" width="9.140625" style="105"/>
    <col min="6401" max="6401" width="14.42578125" style="105" customWidth="1"/>
    <col min="6402" max="6402" width="7.140625" style="105" bestFit="1" customWidth="1"/>
    <col min="6403" max="6403" width="18.140625" style="105" bestFit="1" customWidth="1"/>
    <col min="6404" max="6404" width="5.28515625" style="105" bestFit="1" customWidth="1"/>
    <col min="6405" max="6405" width="6.85546875" style="105" bestFit="1" customWidth="1"/>
    <col min="6406" max="6407" width="12" style="105" bestFit="1" customWidth="1"/>
    <col min="6408" max="6408" width="5.85546875" style="105" customWidth="1"/>
    <col min="6409" max="6409" width="10.28515625" style="105" bestFit="1" customWidth="1"/>
    <col min="6410" max="6410" width="18.140625" style="105" bestFit="1" customWidth="1"/>
    <col min="6411" max="6411" width="7.28515625" style="105" bestFit="1" customWidth="1"/>
    <col min="6412" max="6412" width="7.85546875" style="105" bestFit="1" customWidth="1"/>
    <col min="6413" max="6414" width="14.7109375" style="105" bestFit="1" customWidth="1"/>
    <col min="6415" max="6415" width="9.140625" style="105"/>
    <col min="6416" max="6416" width="9.85546875" style="105" bestFit="1" customWidth="1"/>
    <col min="6417" max="6418" width="9.28515625" style="105" bestFit="1" customWidth="1"/>
    <col min="6419" max="6436" width="9.140625" style="105"/>
    <col min="6437" max="6437" width="11" style="105" customWidth="1"/>
    <col min="6438" max="6656" width="9.140625" style="105"/>
    <col min="6657" max="6657" width="14.42578125" style="105" customWidth="1"/>
    <col min="6658" max="6658" width="7.140625" style="105" bestFit="1" customWidth="1"/>
    <col min="6659" max="6659" width="18.140625" style="105" bestFit="1" customWidth="1"/>
    <col min="6660" max="6660" width="5.28515625" style="105" bestFit="1" customWidth="1"/>
    <col min="6661" max="6661" width="6.85546875" style="105" bestFit="1" customWidth="1"/>
    <col min="6662" max="6663" width="12" style="105" bestFit="1" customWidth="1"/>
    <col min="6664" max="6664" width="5.85546875" style="105" customWidth="1"/>
    <col min="6665" max="6665" width="10.28515625" style="105" bestFit="1" customWidth="1"/>
    <col min="6666" max="6666" width="18.140625" style="105" bestFit="1" customWidth="1"/>
    <col min="6667" max="6667" width="7.28515625" style="105" bestFit="1" customWidth="1"/>
    <col min="6668" max="6668" width="7.85546875" style="105" bestFit="1" customWidth="1"/>
    <col min="6669" max="6670" width="14.7109375" style="105" bestFit="1" customWidth="1"/>
    <col min="6671" max="6671" width="9.140625" style="105"/>
    <col min="6672" max="6672" width="9.85546875" style="105" bestFit="1" customWidth="1"/>
    <col min="6673" max="6674" width="9.28515625" style="105" bestFit="1" customWidth="1"/>
    <col min="6675" max="6692" width="9.140625" style="105"/>
    <col min="6693" max="6693" width="11" style="105" customWidth="1"/>
    <col min="6694" max="6912" width="9.140625" style="105"/>
    <col min="6913" max="6913" width="14.42578125" style="105" customWidth="1"/>
    <col min="6914" max="6914" width="7.140625" style="105" bestFit="1" customWidth="1"/>
    <col min="6915" max="6915" width="18.140625" style="105" bestFit="1" customWidth="1"/>
    <col min="6916" max="6916" width="5.28515625" style="105" bestFit="1" customWidth="1"/>
    <col min="6917" max="6917" width="6.85546875" style="105" bestFit="1" customWidth="1"/>
    <col min="6918" max="6919" width="12" style="105" bestFit="1" customWidth="1"/>
    <col min="6920" max="6920" width="5.85546875" style="105" customWidth="1"/>
    <col min="6921" max="6921" width="10.28515625" style="105" bestFit="1" customWidth="1"/>
    <col min="6922" max="6922" width="18.140625" style="105" bestFit="1" customWidth="1"/>
    <col min="6923" max="6923" width="7.28515625" style="105" bestFit="1" customWidth="1"/>
    <col min="6924" max="6924" width="7.85546875" style="105" bestFit="1" customWidth="1"/>
    <col min="6925" max="6926" width="14.7109375" style="105" bestFit="1" customWidth="1"/>
    <col min="6927" max="6927" width="9.140625" style="105"/>
    <col min="6928" max="6928" width="9.85546875" style="105" bestFit="1" customWidth="1"/>
    <col min="6929" max="6930" width="9.28515625" style="105" bestFit="1" customWidth="1"/>
    <col min="6931" max="6948" width="9.140625" style="105"/>
    <col min="6949" max="6949" width="11" style="105" customWidth="1"/>
    <col min="6950" max="7168" width="9.140625" style="105"/>
    <col min="7169" max="7169" width="14.42578125" style="105" customWidth="1"/>
    <col min="7170" max="7170" width="7.140625" style="105" bestFit="1" customWidth="1"/>
    <col min="7171" max="7171" width="18.140625" style="105" bestFit="1" customWidth="1"/>
    <col min="7172" max="7172" width="5.28515625" style="105" bestFit="1" customWidth="1"/>
    <col min="7173" max="7173" width="6.85546875" style="105" bestFit="1" customWidth="1"/>
    <col min="7174" max="7175" width="12" style="105" bestFit="1" customWidth="1"/>
    <col min="7176" max="7176" width="5.85546875" style="105" customWidth="1"/>
    <col min="7177" max="7177" width="10.28515625" style="105" bestFit="1" customWidth="1"/>
    <col min="7178" max="7178" width="18.140625" style="105" bestFit="1" customWidth="1"/>
    <col min="7179" max="7179" width="7.28515625" style="105" bestFit="1" customWidth="1"/>
    <col min="7180" max="7180" width="7.85546875" style="105" bestFit="1" customWidth="1"/>
    <col min="7181" max="7182" width="14.7109375" style="105" bestFit="1" customWidth="1"/>
    <col min="7183" max="7183" width="9.140625" style="105"/>
    <col min="7184" max="7184" width="9.85546875" style="105" bestFit="1" customWidth="1"/>
    <col min="7185" max="7186" width="9.28515625" style="105" bestFit="1" customWidth="1"/>
    <col min="7187" max="7204" width="9.140625" style="105"/>
    <col min="7205" max="7205" width="11" style="105" customWidth="1"/>
    <col min="7206" max="7424" width="9.140625" style="105"/>
    <col min="7425" max="7425" width="14.42578125" style="105" customWidth="1"/>
    <col min="7426" max="7426" width="7.140625" style="105" bestFit="1" customWidth="1"/>
    <col min="7427" max="7427" width="18.140625" style="105" bestFit="1" customWidth="1"/>
    <col min="7428" max="7428" width="5.28515625" style="105" bestFit="1" customWidth="1"/>
    <col min="7429" max="7429" width="6.85546875" style="105" bestFit="1" customWidth="1"/>
    <col min="7430" max="7431" width="12" style="105" bestFit="1" customWidth="1"/>
    <col min="7432" max="7432" width="5.85546875" style="105" customWidth="1"/>
    <col min="7433" max="7433" width="10.28515625" style="105" bestFit="1" customWidth="1"/>
    <col min="7434" max="7434" width="18.140625" style="105" bestFit="1" customWidth="1"/>
    <col min="7435" max="7435" width="7.28515625" style="105" bestFit="1" customWidth="1"/>
    <col min="7436" max="7436" width="7.85546875" style="105" bestFit="1" customWidth="1"/>
    <col min="7437" max="7438" width="14.7109375" style="105" bestFit="1" customWidth="1"/>
    <col min="7439" max="7439" width="9.140625" style="105"/>
    <col min="7440" max="7440" width="9.85546875" style="105" bestFit="1" customWidth="1"/>
    <col min="7441" max="7442" width="9.28515625" style="105" bestFit="1" customWidth="1"/>
    <col min="7443" max="7460" width="9.140625" style="105"/>
    <col min="7461" max="7461" width="11" style="105" customWidth="1"/>
    <col min="7462" max="7680" width="9.140625" style="105"/>
    <col min="7681" max="7681" width="14.42578125" style="105" customWidth="1"/>
    <col min="7682" max="7682" width="7.140625" style="105" bestFit="1" customWidth="1"/>
    <col min="7683" max="7683" width="18.140625" style="105" bestFit="1" customWidth="1"/>
    <col min="7684" max="7684" width="5.28515625" style="105" bestFit="1" customWidth="1"/>
    <col min="7685" max="7685" width="6.85546875" style="105" bestFit="1" customWidth="1"/>
    <col min="7686" max="7687" width="12" style="105" bestFit="1" customWidth="1"/>
    <col min="7688" max="7688" width="5.85546875" style="105" customWidth="1"/>
    <col min="7689" max="7689" width="10.28515625" style="105" bestFit="1" customWidth="1"/>
    <col min="7690" max="7690" width="18.140625" style="105" bestFit="1" customWidth="1"/>
    <col min="7691" max="7691" width="7.28515625" style="105" bestFit="1" customWidth="1"/>
    <col min="7692" max="7692" width="7.85546875" style="105" bestFit="1" customWidth="1"/>
    <col min="7693" max="7694" width="14.7109375" style="105" bestFit="1" customWidth="1"/>
    <col min="7695" max="7695" width="9.140625" style="105"/>
    <col min="7696" max="7696" width="9.85546875" style="105" bestFit="1" customWidth="1"/>
    <col min="7697" max="7698" width="9.28515625" style="105" bestFit="1" customWidth="1"/>
    <col min="7699" max="7716" width="9.140625" style="105"/>
    <col min="7717" max="7717" width="11" style="105" customWidth="1"/>
    <col min="7718" max="7936" width="9.140625" style="105"/>
    <col min="7937" max="7937" width="14.42578125" style="105" customWidth="1"/>
    <col min="7938" max="7938" width="7.140625" style="105" bestFit="1" customWidth="1"/>
    <col min="7939" max="7939" width="18.140625" style="105" bestFit="1" customWidth="1"/>
    <col min="7940" max="7940" width="5.28515625" style="105" bestFit="1" customWidth="1"/>
    <col min="7941" max="7941" width="6.85546875" style="105" bestFit="1" customWidth="1"/>
    <col min="7942" max="7943" width="12" style="105" bestFit="1" customWidth="1"/>
    <col min="7944" max="7944" width="5.85546875" style="105" customWidth="1"/>
    <col min="7945" max="7945" width="10.28515625" style="105" bestFit="1" customWidth="1"/>
    <col min="7946" max="7946" width="18.140625" style="105" bestFit="1" customWidth="1"/>
    <col min="7947" max="7947" width="7.28515625" style="105" bestFit="1" customWidth="1"/>
    <col min="7948" max="7948" width="7.85546875" style="105" bestFit="1" customWidth="1"/>
    <col min="7949" max="7950" width="14.7109375" style="105" bestFit="1" customWidth="1"/>
    <col min="7951" max="7951" width="9.140625" style="105"/>
    <col min="7952" max="7952" width="9.85546875" style="105" bestFit="1" customWidth="1"/>
    <col min="7953" max="7954" width="9.28515625" style="105" bestFit="1" customWidth="1"/>
    <col min="7955" max="7972" width="9.140625" style="105"/>
    <col min="7973" max="7973" width="11" style="105" customWidth="1"/>
    <col min="7974" max="8192" width="9.140625" style="105"/>
    <col min="8193" max="8193" width="14.42578125" style="105" customWidth="1"/>
    <col min="8194" max="8194" width="7.140625" style="105" bestFit="1" customWidth="1"/>
    <col min="8195" max="8195" width="18.140625" style="105" bestFit="1" customWidth="1"/>
    <col min="8196" max="8196" width="5.28515625" style="105" bestFit="1" customWidth="1"/>
    <col min="8197" max="8197" width="6.85546875" style="105" bestFit="1" customWidth="1"/>
    <col min="8198" max="8199" width="12" style="105" bestFit="1" customWidth="1"/>
    <col min="8200" max="8200" width="5.85546875" style="105" customWidth="1"/>
    <col min="8201" max="8201" width="10.28515625" style="105" bestFit="1" customWidth="1"/>
    <col min="8202" max="8202" width="18.140625" style="105" bestFit="1" customWidth="1"/>
    <col min="8203" max="8203" width="7.28515625" style="105" bestFit="1" customWidth="1"/>
    <col min="8204" max="8204" width="7.85546875" style="105" bestFit="1" customWidth="1"/>
    <col min="8205" max="8206" width="14.7109375" style="105" bestFit="1" customWidth="1"/>
    <col min="8207" max="8207" width="9.140625" style="105"/>
    <col min="8208" max="8208" width="9.85546875" style="105" bestFit="1" customWidth="1"/>
    <col min="8209" max="8210" width="9.28515625" style="105" bestFit="1" customWidth="1"/>
    <col min="8211" max="8228" width="9.140625" style="105"/>
    <col min="8229" max="8229" width="11" style="105" customWidth="1"/>
    <col min="8230" max="8448" width="9.140625" style="105"/>
    <col min="8449" max="8449" width="14.42578125" style="105" customWidth="1"/>
    <col min="8450" max="8450" width="7.140625" style="105" bestFit="1" customWidth="1"/>
    <col min="8451" max="8451" width="18.140625" style="105" bestFit="1" customWidth="1"/>
    <col min="8452" max="8452" width="5.28515625" style="105" bestFit="1" customWidth="1"/>
    <col min="8453" max="8453" width="6.85546875" style="105" bestFit="1" customWidth="1"/>
    <col min="8454" max="8455" width="12" style="105" bestFit="1" customWidth="1"/>
    <col min="8456" max="8456" width="5.85546875" style="105" customWidth="1"/>
    <col min="8457" max="8457" width="10.28515625" style="105" bestFit="1" customWidth="1"/>
    <col min="8458" max="8458" width="18.140625" style="105" bestFit="1" customWidth="1"/>
    <col min="8459" max="8459" width="7.28515625" style="105" bestFit="1" customWidth="1"/>
    <col min="8460" max="8460" width="7.85546875" style="105" bestFit="1" customWidth="1"/>
    <col min="8461" max="8462" width="14.7109375" style="105" bestFit="1" customWidth="1"/>
    <col min="8463" max="8463" width="9.140625" style="105"/>
    <col min="8464" max="8464" width="9.85546875" style="105" bestFit="1" customWidth="1"/>
    <col min="8465" max="8466" width="9.28515625" style="105" bestFit="1" customWidth="1"/>
    <col min="8467" max="8484" width="9.140625" style="105"/>
    <col min="8485" max="8485" width="11" style="105" customWidth="1"/>
    <col min="8486" max="8704" width="9.140625" style="105"/>
    <col min="8705" max="8705" width="14.42578125" style="105" customWidth="1"/>
    <col min="8706" max="8706" width="7.140625" style="105" bestFit="1" customWidth="1"/>
    <col min="8707" max="8707" width="18.140625" style="105" bestFit="1" customWidth="1"/>
    <col min="8708" max="8708" width="5.28515625" style="105" bestFit="1" customWidth="1"/>
    <col min="8709" max="8709" width="6.85546875" style="105" bestFit="1" customWidth="1"/>
    <col min="8710" max="8711" width="12" style="105" bestFit="1" customWidth="1"/>
    <col min="8712" max="8712" width="5.85546875" style="105" customWidth="1"/>
    <col min="8713" max="8713" width="10.28515625" style="105" bestFit="1" customWidth="1"/>
    <col min="8714" max="8714" width="18.140625" style="105" bestFit="1" customWidth="1"/>
    <col min="8715" max="8715" width="7.28515625" style="105" bestFit="1" customWidth="1"/>
    <col min="8716" max="8716" width="7.85546875" style="105" bestFit="1" customWidth="1"/>
    <col min="8717" max="8718" width="14.7109375" style="105" bestFit="1" customWidth="1"/>
    <col min="8719" max="8719" width="9.140625" style="105"/>
    <col min="8720" max="8720" width="9.85546875" style="105" bestFit="1" customWidth="1"/>
    <col min="8721" max="8722" width="9.28515625" style="105" bestFit="1" customWidth="1"/>
    <col min="8723" max="8740" width="9.140625" style="105"/>
    <col min="8741" max="8741" width="11" style="105" customWidth="1"/>
    <col min="8742" max="8960" width="9.140625" style="105"/>
    <col min="8961" max="8961" width="14.42578125" style="105" customWidth="1"/>
    <col min="8962" max="8962" width="7.140625" style="105" bestFit="1" customWidth="1"/>
    <col min="8963" max="8963" width="18.140625" style="105" bestFit="1" customWidth="1"/>
    <col min="8964" max="8964" width="5.28515625" style="105" bestFit="1" customWidth="1"/>
    <col min="8965" max="8965" width="6.85546875" style="105" bestFit="1" customWidth="1"/>
    <col min="8966" max="8967" width="12" style="105" bestFit="1" customWidth="1"/>
    <col min="8968" max="8968" width="5.85546875" style="105" customWidth="1"/>
    <col min="8969" max="8969" width="10.28515625" style="105" bestFit="1" customWidth="1"/>
    <col min="8970" max="8970" width="18.140625" style="105" bestFit="1" customWidth="1"/>
    <col min="8971" max="8971" width="7.28515625" style="105" bestFit="1" customWidth="1"/>
    <col min="8972" max="8972" width="7.85546875" style="105" bestFit="1" customWidth="1"/>
    <col min="8973" max="8974" width="14.7109375" style="105" bestFit="1" customWidth="1"/>
    <col min="8975" max="8975" width="9.140625" style="105"/>
    <col min="8976" max="8976" width="9.85546875" style="105" bestFit="1" customWidth="1"/>
    <col min="8977" max="8978" width="9.28515625" style="105" bestFit="1" customWidth="1"/>
    <col min="8979" max="8996" width="9.140625" style="105"/>
    <col min="8997" max="8997" width="11" style="105" customWidth="1"/>
    <col min="8998" max="9216" width="9.140625" style="105"/>
    <col min="9217" max="9217" width="14.42578125" style="105" customWidth="1"/>
    <col min="9218" max="9218" width="7.140625" style="105" bestFit="1" customWidth="1"/>
    <col min="9219" max="9219" width="18.140625" style="105" bestFit="1" customWidth="1"/>
    <col min="9220" max="9220" width="5.28515625" style="105" bestFit="1" customWidth="1"/>
    <col min="9221" max="9221" width="6.85546875" style="105" bestFit="1" customWidth="1"/>
    <col min="9222" max="9223" width="12" style="105" bestFit="1" customWidth="1"/>
    <col min="9224" max="9224" width="5.85546875" style="105" customWidth="1"/>
    <col min="9225" max="9225" width="10.28515625" style="105" bestFit="1" customWidth="1"/>
    <col min="9226" max="9226" width="18.140625" style="105" bestFit="1" customWidth="1"/>
    <col min="9227" max="9227" width="7.28515625" style="105" bestFit="1" customWidth="1"/>
    <col min="9228" max="9228" width="7.85546875" style="105" bestFit="1" customWidth="1"/>
    <col min="9229" max="9230" width="14.7109375" style="105" bestFit="1" customWidth="1"/>
    <col min="9231" max="9231" width="9.140625" style="105"/>
    <col min="9232" max="9232" width="9.85546875" style="105" bestFit="1" customWidth="1"/>
    <col min="9233" max="9234" width="9.28515625" style="105" bestFit="1" customWidth="1"/>
    <col min="9235" max="9252" width="9.140625" style="105"/>
    <col min="9253" max="9253" width="11" style="105" customWidth="1"/>
    <col min="9254" max="9472" width="9.140625" style="105"/>
    <col min="9473" max="9473" width="14.42578125" style="105" customWidth="1"/>
    <col min="9474" max="9474" width="7.140625" style="105" bestFit="1" customWidth="1"/>
    <col min="9475" max="9475" width="18.140625" style="105" bestFit="1" customWidth="1"/>
    <col min="9476" max="9476" width="5.28515625" style="105" bestFit="1" customWidth="1"/>
    <col min="9477" max="9477" width="6.85546875" style="105" bestFit="1" customWidth="1"/>
    <col min="9478" max="9479" width="12" style="105" bestFit="1" customWidth="1"/>
    <col min="9480" max="9480" width="5.85546875" style="105" customWidth="1"/>
    <col min="9481" max="9481" width="10.28515625" style="105" bestFit="1" customWidth="1"/>
    <col min="9482" max="9482" width="18.140625" style="105" bestFit="1" customWidth="1"/>
    <col min="9483" max="9483" width="7.28515625" style="105" bestFit="1" customWidth="1"/>
    <col min="9484" max="9484" width="7.85546875" style="105" bestFit="1" customWidth="1"/>
    <col min="9485" max="9486" width="14.7109375" style="105" bestFit="1" customWidth="1"/>
    <col min="9487" max="9487" width="9.140625" style="105"/>
    <col min="9488" max="9488" width="9.85546875" style="105" bestFit="1" customWidth="1"/>
    <col min="9489" max="9490" width="9.28515625" style="105" bestFit="1" customWidth="1"/>
    <col min="9491" max="9508" width="9.140625" style="105"/>
    <col min="9509" max="9509" width="11" style="105" customWidth="1"/>
    <col min="9510" max="9728" width="9.140625" style="105"/>
    <col min="9729" max="9729" width="14.42578125" style="105" customWidth="1"/>
    <col min="9730" max="9730" width="7.140625" style="105" bestFit="1" customWidth="1"/>
    <col min="9731" max="9731" width="18.140625" style="105" bestFit="1" customWidth="1"/>
    <col min="9732" max="9732" width="5.28515625" style="105" bestFit="1" customWidth="1"/>
    <col min="9733" max="9733" width="6.85546875" style="105" bestFit="1" customWidth="1"/>
    <col min="9734" max="9735" width="12" style="105" bestFit="1" customWidth="1"/>
    <col min="9736" max="9736" width="5.85546875" style="105" customWidth="1"/>
    <col min="9737" max="9737" width="10.28515625" style="105" bestFit="1" customWidth="1"/>
    <col min="9738" max="9738" width="18.140625" style="105" bestFit="1" customWidth="1"/>
    <col min="9739" max="9739" width="7.28515625" style="105" bestFit="1" customWidth="1"/>
    <col min="9740" max="9740" width="7.85546875" style="105" bestFit="1" customWidth="1"/>
    <col min="9741" max="9742" width="14.7109375" style="105" bestFit="1" customWidth="1"/>
    <col min="9743" max="9743" width="9.140625" style="105"/>
    <col min="9744" max="9744" width="9.85546875" style="105" bestFit="1" customWidth="1"/>
    <col min="9745" max="9746" width="9.28515625" style="105" bestFit="1" customWidth="1"/>
    <col min="9747" max="9764" width="9.140625" style="105"/>
    <col min="9765" max="9765" width="11" style="105" customWidth="1"/>
    <col min="9766" max="9984" width="9.140625" style="105"/>
    <col min="9985" max="9985" width="14.42578125" style="105" customWidth="1"/>
    <col min="9986" max="9986" width="7.140625" style="105" bestFit="1" customWidth="1"/>
    <col min="9987" max="9987" width="18.140625" style="105" bestFit="1" customWidth="1"/>
    <col min="9988" max="9988" width="5.28515625" style="105" bestFit="1" customWidth="1"/>
    <col min="9989" max="9989" width="6.85546875" style="105" bestFit="1" customWidth="1"/>
    <col min="9990" max="9991" width="12" style="105" bestFit="1" customWidth="1"/>
    <col min="9992" max="9992" width="5.85546875" style="105" customWidth="1"/>
    <col min="9993" max="9993" width="10.28515625" style="105" bestFit="1" customWidth="1"/>
    <col min="9994" max="9994" width="18.140625" style="105" bestFit="1" customWidth="1"/>
    <col min="9995" max="9995" width="7.28515625" style="105" bestFit="1" customWidth="1"/>
    <col min="9996" max="9996" width="7.85546875" style="105" bestFit="1" customWidth="1"/>
    <col min="9997" max="9998" width="14.7109375" style="105" bestFit="1" customWidth="1"/>
    <col min="9999" max="9999" width="9.140625" style="105"/>
    <col min="10000" max="10000" width="9.85546875" style="105" bestFit="1" customWidth="1"/>
    <col min="10001" max="10002" width="9.28515625" style="105" bestFit="1" customWidth="1"/>
    <col min="10003" max="10020" width="9.140625" style="105"/>
    <col min="10021" max="10021" width="11" style="105" customWidth="1"/>
    <col min="10022" max="10240" width="9.140625" style="105"/>
    <col min="10241" max="10241" width="14.42578125" style="105" customWidth="1"/>
    <col min="10242" max="10242" width="7.140625" style="105" bestFit="1" customWidth="1"/>
    <col min="10243" max="10243" width="18.140625" style="105" bestFit="1" customWidth="1"/>
    <col min="10244" max="10244" width="5.28515625" style="105" bestFit="1" customWidth="1"/>
    <col min="10245" max="10245" width="6.85546875" style="105" bestFit="1" customWidth="1"/>
    <col min="10246" max="10247" width="12" style="105" bestFit="1" customWidth="1"/>
    <col min="10248" max="10248" width="5.85546875" style="105" customWidth="1"/>
    <col min="10249" max="10249" width="10.28515625" style="105" bestFit="1" customWidth="1"/>
    <col min="10250" max="10250" width="18.140625" style="105" bestFit="1" customWidth="1"/>
    <col min="10251" max="10251" width="7.28515625" style="105" bestFit="1" customWidth="1"/>
    <col min="10252" max="10252" width="7.85546875" style="105" bestFit="1" customWidth="1"/>
    <col min="10253" max="10254" width="14.7109375" style="105" bestFit="1" customWidth="1"/>
    <col min="10255" max="10255" width="9.140625" style="105"/>
    <col min="10256" max="10256" width="9.85546875" style="105" bestFit="1" customWidth="1"/>
    <col min="10257" max="10258" width="9.28515625" style="105" bestFit="1" customWidth="1"/>
    <col min="10259" max="10276" width="9.140625" style="105"/>
    <col min="10277" max="10277" width="11" style="105" customWidth="1"/>
    <col min="10278" max="10496" width="9.140625" style="105"/>
    <col min="10497" max="10497" width="14.42578125" style="105" customWidth="1"/>
    <col min="10498" max="10498" width="7.140625" style="105" bestFit="1" customWidth="1"/>
    <col min="10499" max="10499" width="18.140625" style="105" bestFit="1" customWidth="1"/>
    <col min="10500" max="10500" width="5.28515625" style="105" bestFit="1" customWidth="1"/>
    <col min="10501" max="10501" width="6.85546875" style="105" bestFit="1" customWidth="1"/>
    <col min="10502" max="10503" width="12" style="105" bestFit="1" customWidth="1"/>
    <col min="10504" max="10504" width="5.85546875" style="105" customWidth="1"/>
    <col min="10505" max="10505" width="10.28515625" style="105" bestFit="1" customWidth="1"/>
    <col min="10506" max="10506" width="18.140625" style="105" bestFit="1" customWidth="1"/>
    <col min="10507" max="10507" width="7.28515625" style="105" bestFit="1" customWidth="1"/>
    <col min="10508" max="10508" width="7.85546875" style="105" bestFit="1" customWidth="1"/>
    <col min="10509" max="10510" width="14.7109375" style="105" bestFit="1" customWidth="1"/>
    <col min="10511" max="10511" width="9.140625" style="105"/>
    <col min="10512" max="10512" width="9.85546875" style="105" bestFit="1" customWidth="1"/>
    <col min="10513" max="10514" width="9.28515625" style="105" bestFit="1" customWidth="1"/>
    <col min="10515" max="10532" width="9.140625" style="105"/>
    <col min="10533" max="10533" width="11" style="105" customWidth="1"/>
    <col min="10534" max="10752" width="9.140625" style="105"/>
    <col min="10753" max="10753" width="14.42578125" style="105" customWidth="1"/>
    <col min="10754" max="10754" width="7.140625" style="105" bestFit="1" customWidth="1"/>
    <col min="10755" max="10755" width="18.140625" style="105" bestFit="1" customWidth="1"/>
    <col min="10756" max="10756" width="5.28515625" style="105" bestFit="1" customWidth="1"/>
    <col min="10757" max="10757" width="6.85546875" style="105" bestFit="1" customWidth="1"/>
    <col min="10758" max="10759" width="12" style="105" bestFit="1" customWidth="1"/>
    <col min="10760" max="10760" width="5.85546875" style="105" customWidth="1"/>
    <col min="10761" max="10761" width="10.28515625" style="105" bestFit="1" customWidth="1"/>
    <col min="10762" max="10762" width="18.140625" style="105" bestFit="1" customWidth="1"/>
    <col min="10763" max="10763" width="7.28515625" style="105" bestFit="1" customWidth="1"/>
    <col min="10764" max="10764" width="7.85546875" style="105" bestFit="1" customWidth="1"/>
    <col min="10765" max="10766" width="14.7109375" style="105" bestFit="1" customWidth="1"/>
    <col min="10767" max="10767" width="9.140625" style="105"/>
    <col min="10768" max="10768" width="9.85546875" style="105" bestFit="1" customWidth="1"/>
    <col min="10769" max="10770" width="9.28515625" style="105" bestFit="1" customWidth="1"/>
    <col min="10771" max="10788" width="9.140625" style="105"/>
    <col min="10789" max="10789" width="11" style="105" customWidth="1"/>
    <col min="10790" max="11008" width="9.140625" style="105"/>
    <col min="11009" max="11009" width="14.42578125" style="105" customWidth="1"/>
    <col min="11010" max="11010" width="7.140625" style="105" bestFit="1" customWidth="1"/>
    <col min="11011" max="11011" width="18.140625" style="105" bestFit="1" customWidth="1"/>
    <col min="11012" max="11012" width="5.28515625" style="105" bestFit="1" customWidth="1"/>
    <col min="11013" max="11013" width="6.85546875" style="105" bestFit="1" customWidth="1"/>
    <col min="11014" max="11015" width="12" style="105" bestFit="1" customWidth="1"/>
    <col min="11016" max="11016" width="5.85546875" style="105" customWidth="1"/>
    <col min="11017" max="11017" width="10.28515625" style="105" bestFit="1" customWidth="1"/>
    <col min="11018" max="11018" width="18.140625" style="105" bestFit="1" customWidth="1"/>
    <col min="11019" max="11019" width="7.28515625" style="105" bestFit="1" customWidth="1"/>
    <col min="11020" max="11020" width="7.85546875" style="105" bestFit="1" customWidth="1"/>
    <col min="11021" max="11022" width="14.7109375" style="105" bestFit="1" customWidth="1"/>
    <col min="11023" max="11023" width="9.140625" style="105"/>
    <col min="11024" max="11024" width="9.85546875" style="105" bestFit="1" customWidth="1"/>
    <col min="11025" max="11026" width="9.28515625" style="105" bestFit="1" customWidth="1"/>
    <col min="11027" max="11044" width="9.140625" style="105"/>
    <col min="11045" max="11045" width="11" style="105" customWidth="1"/>
    <col min="11046" max="11264" width="9.140625" style="105"/>
    <col min="11265" max="11265" width="14.42578125" style="105" customWidth="1"/>
    <col min="11266" max="11266" width="7.140625" style="105" bestFit="1" customWidth="1"/>
    <col min="11267" max="11267" width="18.140625" style="105" bestFit="1" customWidth="1"/>
    <col min="11268" max="11268" width="5.28515625" style="105" bestFit="1" customWidth="1"/>
    <col min="11269" max="11269" width="6.85546875" style="105" bestFit="1" customWidth="1"/>
    <col min="11270" max="11271" width="12" style="105" bestFit="1" customWidth="1"/>
    <col min="11272" max="11272" width="5.85546875" style="105" customWidth="1"/>
    <col min="11273" max="11273" width="10.28515625" style="105" bestFit="1" customWidth="1"/>
    <col min="11274" max="11274" width="18.140625" style="105" bestFit="1" customWidth="1"/>
    <col min="11275" max="11275" width="7.28515625" style="105" bestFit="1" customWidth="1"/>
    <col min="11276" max="11276" width="7.85546875" style="105" bestFit="1" customWidth="1"/>
    <col min="11277" max="11278" width="14.7109375" style="105" bestFit="1" customWidth="1"/>
    <col min="11279" max="11279" width="9.140625" style="105"/>
    <col min="11280" max="11280" width="9.85546875" style="105" bestFit="1" customWidth="1"/>
    <col min="11281" max="11282" width="9.28515625" style="105" bestFit="1" customWidth="1"/>
    <col min="11283" max="11300" width="9.140625" style="105"/>
    <col min="11301" max="11301" width="11" style="105" customWidth="1"/>
    <col min="11302" max="11520" width="9.140625" style="105"/>
    <col min="11521" max="11521" width="14.42578125" style="105" customWidth="1"/>
    <col min="11522" max="11522" width="7.140625" style="105" bestFit="1" customWidth="1"/>
    <col min="11523" max="11523" width="18.140625" style="105" bestFit="1" customWidth="1"/>
    <col min="11524" max="11524" width="5.28515625" style="105" bestFit="1" customWidth="1"/>
    <col min="11525" max="11525" width="6.85546875" style="105" bestFit="1" customWidth="1"/>
    <col min="11526" max="11527" width="12" style="105" bestFit="1" customWidth="1"/>
    <col min="11528" max="11528" width="5.85546875" style="105" customWidth="1"/>
    <col min="11529" max="11529" width="10.28515625" style="105" bestFit="1" customWidth="1"/>
    <col min="11530" max="11530" width="18.140625" style="105" bestFit="1" customWidth="1"/>
    <col min="11531" max="11531" width="7.28515625" style="105" bestFit="1" customWidth="1"/>
    <col min="11532" max="11532" width="7.85546875" style="105" bestFit="1" customWidth="1"/>
    <col min="11533" max="11534" width="14.7109375" style="105" bestFit="1" customWidth="1"/>
    <col min="11535" max="11535" width="9.140625" style="105"/>
    <col min="11536" max="11536" width="9.85546875" style="105" bestFit="1" customWidth="1"/>
    <col min="11537" max="11538" width="9.28515625" style="105" bestFit="1" customWidth="1"/>
    <col min="11539" max="11556" width="9.140625" style="105"/>
    <col min="11557" max="11557" width="11" style="105" customWidth="1"/>
    <col min="11558" max="11776" width="9.140625" style="105"/>
    <col min="11777" max="11777" width="14.42578125" style="105" customWidth="1"/>
    <col min="11778" max="11778" width="7.140625" style="105" bestFit="1" customWidth="1"/>
    <col min="11779" max="11779" width="18.140625" style="105" bestFit="1" customWidth="1"/>
    <col min="11780" max="11780" width="5.28515625" style="105" bestFit="1" customWidth="1"/>
    <col min="11781" max="11781" width="6.85546875" style="105" bestFit="1" customWidth="1"/>
    <col min="11782" max="11783" width="12" style="105" bestFit="1" customWidth="1"/>
    <col min="11784" max="11784" width="5.85546875" style="105" customWidth="1"/>
    <col min="11785" max="11785" width="10.28515625" style="105" bestFit="1" customWidth="1"/>
    <col min="11786" max="11786" width="18.140625" style="105" bestFit="1" customWidth="1"/>
    <col min="11787" max="11787" width="7.28515625" style="105" bestFit="1" customWidth="1"/>
    <col min="11788" max="11788" width="7.85546875" style="105" bestFit="1" customWidth="1"/>
    <col min="11789" max="11790" width="14.7109375" style="105" bestFit="1" customWidth="1"/>
    <col min="11791" max="11791" width="9.140625" style="105"/>
    <col min="11792" max="11792" width="9.85546875" style="105" bestFit="1" customWidth="1"/>
    <col min="11793" max="11794" width="9.28515625" style="105" bestFit="1" customWidth="1"/>
    <col min="11795" max="11812" width="9.140625" style="105"/>
    <col min="11813" max="11813" width="11" style="105" customWidth="1"/>
    <col min="11814" max="12032" width="9.140625" style="105"/>
    <col min="12033" max="12033" width="14.42578125" style="105" customWidth="1"/>
    <col min="12034" max="12034" width="7.140625" style="105" bestFit="1" customWidth="1"/>
    <col min="12035" max="12035" width="18.140625" style="105" bestFit="1" customWidth="1"/>
    <col min="12036" max="12036" width="5.28515625" style="105" bestFit="1" customWidth="1"/>
    <col min="12037" max="12037" width="6.85546875" style="105" bestFit="1" customWidth="1"/>
    <col min="12038" max="12039" width="12" style="105" bestFit="1" customWidth="1"/>
    <col min="12040" max="12040" width="5.85546875" style="105" customWidth="1"/>
    <col min="12041" max="12041" width="10.28515625" style="105" bestFit="1" customWidth="1"/>
    <col min="12042" max="12042" width="18.140625" style="105" bestFit="1" customWidth="1"/>
    <col min="12043" max="12043" width="7.28515625" style="105" bestFit="1" customWidth="1"/>
    <col min="12044" max="12044" width="7.85546875" style="105" bestFit="1" customWidth="1"/>
    <col min="12045" max="12046" width="14.7109375" style="105" bestFit="1" customWidth="1"/>
    <col min="12047" max="12047" width="9.140625" style="105"/>
    <col min="12048" max="12048" width="9.85546875" style="105" bestFit="1" customWidth="1"/>
    <col min="12049" max="12050" width="9.28515625" style="105" bestFit="1" customWidth="1"/>
    <col min="12051" max="12068" width="9.140625" style="105"/>
    <col min="12069" max="12069" width="11" style="105" customWidth="1"/>
    <col min="12070" max="12288" width="9.140625" style="105"/>
    <col min="12289" max="12289" width="14.42578125" style="105" customWidth="1"/>
    <col min="12290" max="12290" width="7.140625" style="105" bestFit="1" customWidth="1"/>
    <col min="12291" max="12291" width="18.140625" style="105" bestFit="1" customWidth="1"/>
    <col min="12292" max="12292" width="5.28515625" style="105" bestFit="1" customWidth="1"/>
    <col min="12293" max="12293" width="6.85546875" style="105" bestFit="1" customWidth="1"/>
    <col min="12294" max="12295" width="12" style="105" bestFit="1" customWidth="1"/>
    <col min="12296" max="12296" width="5.85546875" style="105" customWidth="1"/>
    <col min="12297" max="12297" width="10.28515625" style="105" bestFit="1" customWidth="1"/>
    <col min="12298" max="12298" width="18.140625" style="105" bestFit="1" customWidth="1"/>
    <col min="12299" max="12299" width="7.28515625" style="105" bestFit="1" customWidth="1"/>
    <col min="12300" max="12300" width="7.85546875" style="105" bestFit="1" customWidth="1"/>
    <col min="12301" max="12302" width="14.7109375" style="105" bestFit="1" customWidth="1"/>
    <col min="12303" max="12303" width="9.140625" style="105"/>
    <col min="12304" max="12304" width="9.85546875" style="105" bestFit="1" customWidth="1"/>
    <col min="12305" max="12306" width="9.28515625" style="105" bestFit="1" customWidth="1"/>
    <col min="12307" max="12324" width="9.140625" style="105"/>
    <col min="12325" max="12325" width="11" style="105" customWidth="1"/>
    <col min="12326" max="12544" width="9.140625" style="105"/>
    <col min="12545" max="12545" width="14.42578125" style="105" customWidth="1"/>
    <col min="12546" max="12546" width="7.140625" style="105" bestFit="1" customWidth="1"/>
    <col min="12547" max="12547" width="18.140625" style="105" bestFit="1" customWidth="1"/>
    <col min="12548" max="12548" width="5.28515625" style="105" bestFit="1" customWidth="1"/>
    <col min="12549" max="12549" width="6.85546875" style="105" bestFit="1" customWidth="1"/>
    <col min="12550" max="12551" width="12" style="105" bestFit="1" customWidth="1"/>
    <col min="12552" max="12552" width="5.85546875" style="105" customWidth="1"/>
    <col min="12553" max="12553" width="10.28515625" style="105" bestFit="1" customWidth="1"/>
    <col min="12554" max="12554" width="18.140625" style="105" bestFit="1" customWidth="1"/>
    <col min="12555" max="12555" width="7.28515625" style="105" bestFit="1" customWidth="1"/>
    <col min="12556" max="12556" width="7.85546875" style="105" bestFit="1" customWidth="1"/>
    <col min="12557" max="12558" width="14.7109375" style="105" bestFit="1" customWidth="1"/>
    <col min="12559" max="12559" width="9.140625" style="105"/>
    <col min="12560" max="12560" width="9.85546875" style="105" bestFit="1" customWidth="1"/>
    <col min="12561" max="12562" width="9.28515625" style="105" bestFit="1" customWidth="1"/>
    <col min="12563" max="12580" width="9.140625" style="105"/>
    <col min="12581" max="12581" width="11" style="105" customWidth="1"/>
    <col min="12582" max="12800" width="9.140625" style="105"/>
    <col min="12801" max="12801" width="14.42578125" style="105" customWidth="1"/>
    <col min="12802" max="12802" width="7.140625" style="105" bestFit="1" customWidth="1"/>
    <col min="12803" max="12803" width="18.140625" style="105" bestFit="1" customWidth="1"/>
    <col min="12804" max="12804" width="5.28515625" style="105" bestFit="1" customWidth="1"/>
    <col min="12805" max="12805" width="6.85546875" style="105" bestFit="1" customWidth="1"/>
    <col min="12806" max="12807" width="12" style="105" bestFit="1" customWidth="1"/>
    <col min="12808" max="12808" width="5.85546875" style="105" customWidth="1"/>
    <col min="12809" max="12809" width="10.28515625" style="105" bestFit="1" customWidth="1"/>
    <col min="12810" max="12810" width="18.140625" style="105" bestFit="1" customWidth="1"/>
    <col min="12811" max="12811" width="7.28515625" style="105" bestFit="1" customWidth="1"/>
    <col min="12812" max="12812" width="7.85546875" style="105" bestFit="1" customWidth="1"/>
    <col min="12813" max="12814" width="14.7109375" style="105" bestFit="1" customWidth="1"/>
    <col min="12815" max="12815" width="9.140625" style="105"/>
    <col min="12816" max="12816" width="9.85546875" style="105" bestFit="1" customWidth="1"/>
    <col min="12817" max="12818" width="9.28515625" style="105" bestFit="1" customWidth="1"/>
    <col min="12819" max="12836" width="9.140625" style="105"/>
    <col min="12837" max="12837" width="11" style="105" customWidth="1"/>
    <col min="12838" max="13056" width="9.140625" style="105"/>
    <col min="13057" max="13057" width="14.42578125" style="105" customWidth="1"/>
    <col min="13058" max="13058" width="7.140625" style="105" bestFit="1" customWidth="1"/>
    <col min="13059" max="13059" width="18.140625" style="105" bestFit="1" customWidth="1"/>
    <col min="13060" max="13060" width="5.28515625" style="105" bestFit="1" customWidth="1"/>
    <col min="13061" max="13061" width="6.85546875" style="105" bestFit="1" customWidth="1"/>
    <col min="13062" max="13063" width="12" style="105" bestFit="1" customWidth="1"/>
    <col min="13064" max="13064" width="5.85546875" style="105" customWidth="1"/>
    <col min="13065" max="13065" width="10.28515625" style="105" bestFit="1" customWidth="1"/>
    <col min="13066" max="13066" width="18.140625" style="105" bestFit="1" customWidth="1"/>
    <col min="13067" max="13067" width="7.28515625" style="105" bestFit="1" customWidth="1"/>
    <col min="13068" max="13068" width="7.85546875" style="105" bestFit="1" customWidth="1"/>
    <col min="13069" max="13070" width="14.7109375" style="105" bestFit="1" customWidth="1"/>
    <col min="13071" max="13071" width="9.140625" style="105"/>
    <col min="13072" max="13072" width="9.85546875" style="105" bestFit="1" customWidth="1"/>
    <col min="13073" max="13074" width="9.28515625" style="105" bestFit="1" customWidth="1"/>
    <col min="13075" max="13092" width="9.140625" style="105"/>
    <col min="13093" max="13093" width="11" style="105" customWidth="1"/>
    <col min="13094" max="13312" width="9.140625" style="105"/>
    <col min="13313" max="13313" width="14.42578125" style="105" customWidth="1"/>
    <col min="13314" max="13314" width="7.140625" style="105" bestFit="1" customWidth="1"/>
    <col min="13315" max="13315" width="18.140625" style="105" bestFit="1" customWidth="1"/>
    <col min="13316" max="13316" width="5.28515625" style="105" bestFit="1" customWidth="1"/>
    <col min="13317" max="13317" width="6.85546875" style="105" bestFit="1" customWidth="1"/>
    <col min="13318" max="13319" width="12" style="105" bestFit="1" customWidth="1"/>
    <col min="13320" max="13320" width="5.85546875" style="105" customWidth="1"/>
    <col min="13321" max="13321" width="10.28515625" style="105" bestFit="1" customWidth="1"/>
    <col min="13322" max="13322" width="18.140625" style="105" bestFit="1" customWidth="1"/>
    <col min="13323" max="13323" width="7.28515625" style="105" bestFit="1" customWidth="1"/>
    <col min="13324" max="13324" width="7.85546875" style="105" bestFit="1" customWidth="1"/>
    <col min="13325" max="13326" width="14.7109375" style="105" bestFit="1" customWidth="1"/>
    <col min="13327" max="13327" width="9.140625" style="105"/>
    <col min="13328" max="13328" width="9.85546875" style="105" bestFit="1" customWidth="1"/>
    <col min="13329" max="13330" width="9.28515625" style="105" bestFit="1" customWidth="1"/>
    <col min="13331" max="13348" width="9.140625" style="105"/>
    <col min="13349" max="13349" width="11" style="105" customWidth="1"/>
    <col min="13350" max="13568" width="9.140625" style="105"/>
    <col min="13569" max="13569" width="14.42578125" style="105" customWidth="1"/>
    <col min="13570" max="13570" width="7.140625" style="105" bestFit="1" customWidth="1"/>
    <col min="13571" max="13571" width="18.140625" style="105" bestFit="1" customWidth="1"/>
    <col min="13572" max="13572" width="5.28515625" style="105" bestFit="1" customWidth="1"/>
    <col min="13573" max="13573" width="6.85546875" style="105" bestFit="1" customWidth="1"/>
    <col min="13574" max="13575" width="12" style="105" bestFit="1" customWidth="1"/>
    <col min="13576" max="13576" width="5.85546875" style="105" customWidth="1"/>
    <col min="13577" max="13577" width="10.28515625" style="105" bestFit="1" customWidth="1"/>
    <col min="13578" max="13578" width="18.140625" style="105" bestFit="1" customWidth="1"/>
    <col min="13579" max="13579" width="7.28515625" style="105" bestFit="1" customWidth="1"/>
    <col min="13580" max="13580" width="7.85546875" style="105" bestFit="1" customWidth="1"/>
    <col min="13581" max="13582" width="14.7109375" style="105" bestFit="1" customWidth="1"/>
    <col min="13583" max="13583" width="9.140625" style="105"/>
    <col min="13584" max="13584" width="9.85546875" style="105" bestFit="1" customWidth="1"/>
    <col min="13585" max="13586" width="9.28515625" style="105" bestFit="1" customWidth="1"/>
    <col min="13587" max="13604" width="9.140625" style="105"/>
    <col min="13605" max="13605" width="11" style="105" customWidth="1"/>
    <col min="13606" max="13824" width="9.140625" style="105"/>
    <col min="13825" max="13825" width="14.42578125" style="105" customWidth="1"/>
    <col min="13826" max="13826" width="7.140625" style="105" bestFit="1" customWidth="1"/>
    <col min="13827" max="13827" width="18.140625" style="105" bestFit="1" customWidth="1"/>
    <col min="13828" max="13828" width="5.28515625" style="105" bestFit="1" customWidth="1"/>
    <col min="13829" max="13829" width="6.85546875" style="105" bestFit="1" customWidth="1"/>
    <col min="13830" max="13831" width="12" style="105" bestFit="1" customWidth="1"/>
    <col min="13832" max="13832" width="5.85546875" style="105" customWidth="1"/>
    <col min="13833" max="13833" width="10.28515625" style="105" bestFit="1" customWidth="1"/>
    <col min="13834" max="13834" width="18.140625" style="105" bestFit="1" customWidth="1"/>
    <col min="13835" max="13835" width="7.28515625" style="105" bestFit="1" customWidth="1"/>
    <col min="13836" max="13836" width="7.85546875" style="105" bestFit="1" customWidth="1"/>
    <col min="13837" max="13838" width="14.7109375" style="105" bestFit="1" customWidth="1"/>
    <col min="13839" max="13839" width="9.140625" style="105"/>
    <col min="13840" max="13840" width="9.85546875" style="105" bestFit="1" customWidth="1"/>
    <col min="13841" max="13842" width="9.28515625" style="105" bestFit="1" customWidth="1"/>
    <col min="13843" max="13860" width="9.140625" style="105"/>
    <col min="13861" max="13861" width="11" style="105" customWidth="1"/>
    <col min="13862" max="14080" width="9.140625" style="105"/>
    <col min="14081" max="14081" width="14.42578125" style="105" customWidth="1"/>
    <col min="14082" max="14082" width="7.140625" style="105" bestFit="1" customWidth="1"/>
    <col min="14083" max="14083" width="18.140625" style="105" bestFit="1" customWidth="1"/>
    <col min="14084" max="14084" width="5.28515625" style="105" bestFit="1" customWidth="1"/>
    <col min="14085" max="14085" width="6.85546875" style="105" bestFit="1" customWidth="1"/>
    <col min="14086" max="14087" width="12" style="105" bestFit="1" customWidth="1"/>
    <col min="14088" max="14088" width="5.85546875" style="105" customWidth="1"/>
    <col min="14089" max="14089" width="10.28515625" style="105" bestFit="1" customWidth="1"/>
    <col min="14090" max="14090" width="18.140625" style="105" bestFit="1" customWidth="1"/>
    <col min="14091" max="14091" width="7.28515625" style="105" bestFit="1" customWidth="1"/>
    <col min="14092" max="14092" width="7.85546875" style="105" bestFit="1" customWidth="1"/>
    <col min="14093" max="14094" width="14.7109375" style="105" bestFit="1" customWidth="1"/>
    <col min="14095" max="14095" width="9.140625" style="105"/>
    <col min="14096" max="14096" width="9.85546875" style="105" bestFit="1" customWidth="1"/>
    <col min="14097" max="14098" width="9.28515625" style="105" bestFit="1" customWidth="1"/>
    <col min="14099" max="14116" width="9.140625" style="105"/>
    <col min="14117" max="14117" width="11" style="105" customWidth="1"/>
    <col min="14118" max="14336" width="9.140625" style="105"/>
    <col min="14337" max="14337" width="14.42578125" style="105" customWidth="1"/>
    <col min="14338" max="14338" width="7.140625" style="105" bestFit="1" customWidth="1"/>
    <col min="14339" max="14339" width="18.140625" style="105" bestFit="1" customWidth="1"/>
    <col min="14340" max="14340" width="5.28515625" style="105" bestFit="1" customWidth="1"/>
    <col min="14341" max="14341" width="6.85546875" style="105" bestFit="1" customWidth="1"/>
    <col min="14342" max="14343" width="12" style="105" bestFit="1" customWidth="1"/>
    <col min="14344" max="14344" width="5.85546875" style="105" customWidth="1"/>
    <col min="14345" max="14345" width="10.28515625" style="105" bestFit="1" customWidth="1"/>
    <col min="14346" max="14346" width="18.140625" style="105" bestFit="1" customWidth="1"/>
    <col min="14347" max="14347" width="7.28515625" style="105" bestFit="1" customWidth="1"/>
    <col min="14348" max="14348" width="7.85546875" style="105" bestFit="1" customWidth="1"/>
    <col min="14349" max="14350" width="14.7109375" style="105" bestFit="1" customWidth="1"/>
    <col min="14351" max="14351" width="9.140625" style="105"/>
    <col min="14352" max="14352" width="9.85546875" style="105" bestFit="1" customWidth="1"/>
    <col min="14353" max="14354" width="9.28515625" style="105" bestFit="1" customWidth="1"/>
    <col min="14355" max="14372" width="9.140625" style="105"/>
    <col min="14373" max="14373" width="11" style="105" customWidth="1"/>
    <col min="14374" max="14592" width="9.140625" style="105"/>
    <col min="14593" max="14593" width="14.42578125" style="105" customWidth="1"/>
    <col min="14594" max="14594" width="7.140625" style="105" bestFit="1" customWidth="1"/>
    <col min="14595" max="14595" width="18.140625" style="105" bestFit="1" customWidth="1"/>
    <col min="14596" max="14596" width="5.28515625" style="105" bestFit="1" customWidth="1"/>
    <col min="14597" max="14597" width="6.85546875" style="105" bestFit="1" customWidth="1"/>
    <col min="14598" max="14599" width="12" style="105" bestFit="1" customWidth="1"/>
    <col min="14600" max="14600" width="5.85546875" style="105" customWidth="1"/>
    <col min="14601" max="14601" width="10.28515625" style="105" bestFit="1" customWidth="1"/>
    <col min="14602" max="14602" width="18.140625" style="105" bestFit="1" customWidth="1"/>
    <col min="14603" max="14603" width="7.28515625" style="105" bestFit="1" customWidth="1"/>
    <col min="14604" max="14604" width="7.85546875" style="105" bestFit="1" customWidth="1"/>
    <col min="14605" max="14606" width="14.7109375" style="105" bestFit="1" customWidth="1"/>
    <col min="14607" max="14607" width="9.140625" style="105"/>
    <col min="14608" max="14608" width="9.85546875" style="105" bestFit="1" customWidth="1"/>
    <col min="14609" max="14610" width="9.28515625" style="105" bestFit="1" customWidth="1"/>
    <col min="14611" max="14628" width="9.140625" style="105"/>
    <col min="14629" max="14629" width="11" style="105" customWidth="1"/>
    <col min="14630" max="14848" width="9.140625" style="105"/>
    <col min="14849" max="14849" width="14.42578125" style="105" customWidth="1"/>
    <col min="14850" max="14850" width="7.140625" style="105" bestFit="1" customWidth="1"/>
    <col min="14851" max="14851" width="18.140625" style="105" bestFit="1" customWidth="1"/>
    <col min="14852" max="14852" width="5.28515625" style="105" bestFit="1" customWidth="1"/>
    <col min="14853" max="14853" width="6.85546875" style="105" bestFit="1" customWidth="1"/>
    <col min="14854" max="14855" width="12" style="105" bestFit="1" customWidth="1"/>
    <col min="14856" max="14856" width="5.85546875" style="105" customWidth="1"/>
    <col min="14857" max="14857" width="10.28515625" style="105" bestFit="1" customWidth="1"/>
    <col min="14858" max="14858" width="18.140625" style="105" bestFit="1" customWidth="1"/>
    <col min="14859" max="14859" width="7.28515625" style="105" bestFit="1" customWidth="1"/>
    <col min="14860" max="14860" width="7.85546875" style="105" bestFit="1" customWidth="1"/>
    <col min="14861" max="14862" width="14.7109375" style="105" bestFit="1" customWidth="1"/>
    <col min="14863" max="14863" width="9.140625" style="105"/>
    <col min="14864" max="14864" width="9.85546875" style="105" bestFit="1" customWidth="1"/>
    <col min="14865" max="14866" width="9.28515625" style="105" bestFit="1" customWidth="1"/>
    <col min="14867" max="14884" width="9.140625" style="105"/>
    <col min="14885" max="14885" width="11" style="105" customWidth="1"/>
    <col min="14886" max="15104" width="9.140625" style="105"/>
    <col min="15105" max="15105" width="14.42578125" style="105" customWidth="1"/>
    <col min="15106" max="15106" width="7.140625" style="105" bestFit="1" customWidth="1"/>
    <col min="15107" max="15107" width="18.140625" style="105" bestFit="1" customWidth="1"/>
    <col min="15108" max="15108" width="5.28515625" style="105" bestFit="1" customWidth="1"/>
    <col min="15109" max="15109" width="6.85546875" style="105" bestFit="1" customWidth="1"/>
    <col min="15110" max="15111" width="12" style="105" bestFit="1" customWidth="1"/>
    <col min="15112" max="15112" width="5.85546875" style="105" customWidth="1"/>
    <col min="15113" max="15113" width="10.28515625" style="105" bestFit="1" customWidth="1"/>
    <col min="15114" max="15114" width="18.140625" style="105" bestFit="1" customWidth="1"/>
    <col min="15115" max="15115" width="7.28515625" style="105" bestFit="1" customWidth="1"/>
    <col min="15116" max="15116" width="7.85546875" style="105" bestFit="1" customWidth="1"/>
    <col min="15117" max="15118" width="14.7109375" style="105" bestFit="1" customWidth="1"/>
    <col min="15119" max="15119" width="9.140625" style="105"/>
    <col min="15120" max="15120" width="9.85546875" style="105" bestFit="1" customWidth="1"/>
    <col min="15121" max="15122" width="9.28515625" style="105" bestFit="1" customWidth="1"/>
    <col min="15123" max="15140" width="9.140625" style="105"/>
    <col min="15141" max="15141" width="11" style="105" customWidth="1"/>
    <col min="15142" max="15360" width="9.140625" style="105"/>
    <col min="15361" max="15361" width="14.42578125" style="105" customWidth="1"/>
    <col min="15362" max="15362" width="7.140625" style="105" bestFit="1" customWidth="1"/>
    <col min="15363" max="15363" width="18.140625" style="105" bestFit="1" customWidth="1"/>
    <col min="15364" max="15364" width="5.28515625" style="105" bestFit="1" customWidth="1"/>
    <col min="15365" max="15365" width="6.85546875" style="105" bestFit="1" customWidth="1"/>
    <col min="15366" max="15367" width="12" style="105" bestFit="1" customWidth="1"/>
    <col min="15368" max="15368" width="5.85546875" style="105" customWidth="1"/>
    <col min="15369" max="15369" width="10.28515625" style="105" bestFit="1" customWidth="1"/>
    <col min="15370" max="15370" width="18.140625" style="105" bestFit="1" customWidth="1"/>
    <col min="15371" max="15371" width="7.28515625" style="105" bestFit="1" customWidth="1"/>
    <col min="15372" max="15372" width="7.85546875" style="105" bestFit="1" customWidth="1"/>
    <col min="15373" max="15374" width="14.7109375" style="105" bestFit="1" customWidth="1"/>
    <col min="15375" max="15375" width="9.140625" style="105"/>
    <col min="15376" max="15376" width="9.85546875" style="105" bestFit="1" customWidth="1"/>
    <col min="15377" max="15378" width="9.28515625" style="105" bestFit="1" customWidth="1"/>
    <col min="15379" max="15396" width="9.140625" style="105"/>
    <col min="15397" max="15397" width="11" style="105" customWidth="1"/>
    <col min="15398" max="15616" width="9.140625" style="105"/>
    <col min="15617" max="15617" width="14.42578125" style="105" customWidth="1"/>
    <col min="15618" max="15618" width="7.140625" style="105" bestFit="1" customWidth="1"/>
    <col min="15619" max="15619" width="18.140625" style="105" bestFit="1" customWidth="1"/>
    <col min="15620" max="15620" width="5.28515625" style="105" bestFit="1" customWidth="1"/>
    <col min="15621" max="15621" width="6.85546875" style="105" bestFit="1" customWidth="1"/>
    <col min="15622" max="15623" width="12" style="105" bestFit="1" customWidth="1"/>
    <col min="15624" max="15624" width="5.85546875" style="105" customWidth="1"/>
    <col min="15625" max="15625" width="10.28515625" style="105" bestFit="1" customWidth="1"/>
    <col min="15626" max="15626" width="18.140625" style="105" bestFit="1" customWidth="1"/>
    <col min="15627" max="15627" width="7.28515625" style="105" bestFit="1" customWidth="1"/>
    <col min="15628" max="15628" width="7.85546875" style="105" bestFit="1" customWidth="1"/>
    <col min="15629" max="15630" width="14.7109375" style="105" bestFit="1" customWidth="1"/>
    <col min="15631" max="15631" width="9.140625" style="105"/>
    <col min="15632" max="15632" width="9.85546875" style="105" bestFit="1" customWidth="1"/>
    <col min="15633" max="15634" width="9.28515625" style="105" bestFit="1" customWidth="1"/>
    <col min="15635" max="15652" width="9.140625" style="105"/>
    <col min="15653" max="15653" width="11" style="105" customWidth="1"/>
    <col min="15654" max="15872" width="9.140625" style="105"/>
    <col min="15873" max="15873" width="14.42578125" style="105" customWidth="1"/>
    <col min="15874" max="15874" width="7.140625" style="105" bestFit="1" customWidth="1"/>
    <col min="15875" max="15875" width="18.140625" style="105" bestFit="1" customWidth="1"/>
    <col min="15876" max="15876" width="5.28515625" style="105" bestFit="1" customWidth="1"/>
    <col min="15877" max="15877" width="6.85546875" style="105" bestFit="1" customWidth="1"/>
    <col min="15878" max="15879" width="12" style="105" bestFit="1" customWidth="1"/>
    <col min="15880" max="15880" width="5.85546875" style="105" customWidth="1"/>
    <col min="15881" max="15881" width="10.28515625" style="105" bestFit="1" customWidth="1"/>
    <col min="15882" max="15882" width="18.140625" style="105" bestFit="1" customWidth="1"/>
    <col min="15883" max="15883" width="7.28515625" style="105" bestFit="1" customWidth="1"/>
    <col min="15884" max="15884" width="7.85546875" style="105" bestFit="1" customWidth="1"/>
    <col min="15885" max="15886" width="14.7109375" style="105" bestFit="1" customWidth="1"/>
    <col min="15887" max="15887" width="9.140625" style="105"/>
    <col min="15888" max="15888" width="9.85546875" style="105" bestFit="1" customWidth="1"/>
    <col min="15889" max="15890" width="9.28515625" style="105" bestFit="1" customWidth="1"/>
    <col min="15891" max="15908" width="9.140625" style="105"/>
    <col min="15909" max="15909" width="11" style="105" customWidth="1"/>
    <col min="15910" max="16128" width="9.140625" style="105"/>
    <col min="16129" max="16129" width="14.42578125" style="105" customWidth="1"/>
    <col min="16130" max="16130" width="7.140625" style="105" bestFit="1" customWidth="1"/>
    <col min="16131" max="16131" width="18.140625" style="105" bestFit="1" customWidth="1"/>
    <col min="16132" max="16132" width="5.28515625" style="105" bestFit="1" customWidth="1"/>
    <col min="16133" max="16133" width="6.85546875" style="105" bestFit="1" customWidth="1"/>
    <col min="16134" max="16135" width="12" style="105" bestFit="1" customWidth="1"/>
    <col min="16136" max="16136" width="5.85546875" style="105" customWidth="1"/>
    <col min="16137" max="16137" width="10.28515625" style="105" bestFit="1" customWidth="1"/>
    <col min="16138" max="16138" width="18.140625" style="105" bestFit="1" customWidth="1"/>
    <col min="16139" max="16139" width="7.28515625" style="105" bestFit="1" customWidth="1"/>
    <col min="16140" max="16140" width="7.85546875" style="105" bestFit="1" customWidth="1"/>
    <col min="16141" max="16142" width="14.7109375" style="105" bestFit="1" customWidth="1"/>
    <col min="16143" max="16143" width="9.140625" style="105"/>
    <col min="16144" max="16144" width="9.85546875" style="105" bestFit="1" customWidth="1"/>
    <col min="16145" max="16146" width="9.28515625" style="105" bestFit="1" customWidth="1"/>
    <col min="16147" max="16164" width="9.140625" style="105"/>
    <col min="16165" max="16165" width="11" style="105" customWidth="1"/>
    <col min="16166" max="16384" width="9.140625" style="105"/>
  </cols>
  <sheetData>
    <row r="1" spans="1:27" s="732" customFormat="1" ht="18" customHeight="1" thickBot="1">
      <c r="A1" s="736" t="s">
        <v>286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P1" s="1242"/>
      <c r="Q1" s="1242"/>
      <c r="R1" s="1242"/>
      <c r="S1" s="1242"/>
      <c r="T1" s="1242"/>
      <c r="U1" s="1242"/>
      <c r="V1" s="1242"/>
      <c r="W1" s="1242"/>
      <c r="X1" s="1242"/>
      <c r="Y1" s="1242"/>
      <c r="Z1" s="1242"/>
      <c r="AA1" s="1242"/>
    </row>
    <row r="2" spans="1:27" s="739" customFormat="1" ht="19.5" customHeight="1">
      <c r="A2" s="737"/>
      <c r="B2" s="1601" t="s">
        <v>287</v>
      </c>
      <c r="C2" s="1601"/>
      <c r="D2" s="1601"/>
      <c r="E2" s="1601"/>
      <c r="F2" s="1601"/>
      <c r="G2" s="1601"/>
      <c r="H2" s="738"/>
      <c r="I2" s="1601" t="s">
        <v>913</v>
      </c>
      <c r="J2" s="1601"/>
      <c r="K2" s="1601"/>
      <c r="L2" s="1601"/>
      <c r="M2" s="1601"/>
      <c r="N2" s="1601"/>
      <c r="P2" s="1243"/>
      <c r="Q2" s="1243"/>
      <c r="R2" s="1243"/>
      <c r="S2" s="1243"/>
      <c r="T2" s="1243"/>
      <c r="U2" s="1243"/>
      <c r="V2" s="1243"/>
      <c r="W2" s="1243"/>
      <c r="X2" s="1243"/>
      <c r="Y2" s="1243"/>
      <c r="Z2" s="1243"/>
      <c r="AA2" s="1243"/>
    </row>
    <row r="3" spans="1:27" s="739" customFormat="1" ht="15.75" customHeight="1">
      <c r="A3" s="734" t="s">
        <v>297</v>
      </c>
      <c r="B3" s="106"/>
      <c r="C3" s="1602" t="s">
        <v>914</v>
      </c>
      <c r="D3" s="1604" t="s">
        <v>948</v>
      </c>
      <c r="E3" s="1604" t="s">
        <v>290</v>
      </c>
      <c r="F3" s="1599" t="s">
        <v>291</v>
      </c>
      <c r="G3" s="1599" t="s">
        <v>44</v>
      </c>
      <c r="H3" s="106"/>
      <c r="I3" s="106"/>
      <c r="J3" s="1606" t="s">
        <v>914</v>
      </c>
      <c r="K3" s="1604" t="s">
        <v>948</v>
      </c>
      <c r="L3" s="1604" t="s">
        <v>290</v>
      </c>
      <c r="M3" s="1599" t="s">
        <v>291</v>
      </c>
      <c r="N3" s="1599" t="s">
        <v>44</v>
      </c>
      <c r="P3" s="1243"/>
      <c r="Q3" s="1243"/>
      <c r="R3" s="1243"/>
      <c r="S3" s="1243"/>
      <c r="T3" s="1243"/>
      <c r="U3" s="1243"/>
      <c r="V3" s="1243"/>
      <c r="W3" s="1243"/>
      <c r="X3" s="1243"/>
      <c r="Y3" s="1243"/>
      <c r="Z3" s="1243"/>
      <c r="AA3" s="1243"/>
    </row>
    <row r="4" spans="1:27" s="739" customFormat="1" ht="16.5" customHeight="1" thickBot="1">
      <c r="A4" s="735"/>
      <c r="B4" s="107" t="s">
        <v>289</v>
      </c>
      <c r="C4" s="1603"/>
      <c r="D4" s="1605"/>
      <c r="E4" s="1605"/>
      <c r="F4" s="1600"/>
      <c r="G4" s="1600"/>
      <c r="H4" s="107"/>
      <c r="I4" s="107" t="s">
        <v>292</v>
      </c>
      <c r="J4" s="1603"/>
      <c r="K4" s="1605"/>
      <c r="L4" s="1605"/>
      <c r="M4" s="1600"/>
      <c r="N4" s="1600"/>
      <c r="P4" s="1243"/>
      <c r="Q4" s="1243"/>
      <c r="R4" s="1243"/>
      <c r="S4" s="1243"/>
      <c r="T4" s="1243"/>
      <c r="U4" s="1243"/>
      <c r="V4" s="1243"/>
      <c r="W4" s="1243"/>
      <c r="X4" s="1243"/>
      <c r="Y4" s="1243"/>
      <c r="Z4" s="1243"/>
      <c r="AA4" s="1243"/>
    </row>
    <row r="5" spans="1:27" ht="15.95" customHeight="1">
      <c r="A5" s="734">
        <v>1981</v>
      </c>
      <c r="B5" s="108">
        <v>118</v>
      </c>
      <c r="C5" s="110">
        <v>10081</v>
      </c>
      <c r="D5" s="110"/>
      <c r="E5" s="110"/>
      <c r="F5" s="108" t="s">
        <v>50</v>
      </c>
      <c r="G5" s="108">
        <v>10199</v>
      </c>
      <c r="H5" s="109"/>
      <c r="I5" s="109">
        <v>298.7</v>
      </c>
      <c r="J5" s="111">
        <v>6.1</v>
      </c>
      <c r="K5" s="111"/>
      <c r="L5" s="111"/>
      <c r="M5" s="109" t="s">
        <v>50</v>
      </c>
      <c r="N5" s="109">
        <v>304.8</v>
      </c>
    </row>
    <row r="6" spans="1:27" ht="15.95" customHeight="1">
      <c r="A6" s="734">
        <v>1982</v>
      </c>
      <c r="B6" s="108">
        <v>184</v>
      </c>
      <c r="C6" s="110">
        <v>9830</v>
      </c>
      <c r="D6" s="110"/>
      <c r="E6" s="110"/>
      <c r="F6" s="108" t="s">
        <v>50</v>
      </c>
      <c r="G6" s="108">
        <v>10014</v>
      </c>
      <c r="H6" s="109"/>
      <c r="I6" s="109">
        <v>207</v>
      </c>
      <c r="J6" s="111">
        <v>8</v>
      </c>
      <c r="K6" s="111"/>
      <c r="L6" s="111"/>
      <c r="M6" s="109" t="s">
        <v>50</v>
      </c>
      <c r="N6" s="109">
        <v>215</v>
      </c>
    </row>
    <row r="7" spans="1:27" ht="15.95" customHeight="1">
      <c r="A7" s="734">
        <v>1983</v>
      </c>
      <c r="B7" s="108">
        <v>292</v>
      </c>
      <c r="C7" s="110">
        <v>11633</v>
      </c>
      <c r="D7" s="110"/>
      <c r="E7" s="110"/>
      <c r="F7" s="108" t="s">
        <v>50</v>
      </c>
      <c r="G7" s="108">
        <v>11925</v>
      </c>
      <c r="H7" s="109"/>
      <c r="I7" s="109">
        <v>384.8</v>
      </c>
      <c r="J7" s="111">
        <v>13.1</v>
      </c>
      <c r="K7" s="111"/>
      <c r="L7" s="111"/>
      <c r="M7" s="109" t="s">
        <v>50</v>
      </c>
      <c r="N7" s="109">
        <v>397.90000000000003</v>
      </c>
    </row>
    <row r="8" spans="1:27" ht="15.95" customHeight="1">
      <c r="A8" s="734">
        <v>1984</v>
      </c>
      <c r="B8" s="108">
        <v>194</v>
      </c>
      <c r="C8" s="110">
        <v>17250</v>
      </c>
      <c r="D8" s="110"/>
      <c r="E8" s="110"/>
      <c r="F8" s="108" t="s">
        <v>50</v>
      </c>
      <c r="G8" s="108">
        <v>17444</v>
      </c>
      <c r="H8" s="109"/>
      <c r="I8" s="109">
        <v>240.9</v>
      </c>
      <c r="J8" s="111">
        <v>15.6</v>
      </c>
      <c r="K8" s="111"/>
      <c r="L8" s="111"/>
      <c r="M8" s="109" t="s">
        <v>50</v>
      </c>
      <c r="N8" s="109">
        <v>256.5</v>
      </c>
    </row>
    <row r="9" spans="1:27" ht="15.95" customHeight="1">
      <c r="A9" s="734">
        <v>1985</v>
      </c>
      <c r="B9" s="108">
        <v>340</v>
      </c>
      <c r="C9" s="110">
        <v>23231</v>
      </c>
      <c r="D9" s="110"/>
      <c r="E9" s="110"/>
      <c r="F9" s="108" t="s">
        <v>50</v>
      </c>
      <c r="G9" s="108">
        <v>23571</v>
      </c>
      <c r="H9" s="109"/>
      <c r="I9" s="109">
        <v>295.3</v>
      </c>
      <c r="J9" s="111">
        <v>21.3</v>
      </c>
      <c r="K9" s="111"/>
      <c r="L9" s="111"/>
      <c r="M9" s="109" t="s">
        <v>50</v>
      </c>
      <c r="N9" s="109">
        <v>316.60000000000002</v>
      </c>
    </row>
    <row r="10" spans="1:27" ht="15.95" customHeight="1">
      <c r="A10" s="734">
        <v>1986</v>
      </c>
      <c r="B10" s="108">
        <v>270</v>
      </c>
      <c r="C10" s="110">
        <v>27448</v>
      </c>
      <c r="D10" s="110"/>
      <c r="E10" s="110"/>
      <c r="F10" s="108" t="s">
        <v>50</v>
      </c>
      <c r="G10" s="108">
        <v>27718</v>
      </c>
      <c r="H10" s="109"/>
      <c r="I10" s="109">
        <v>477.6</v>
      </c>
      <c r="J10" s="111">
        <v>20.3</v>
      </c>
      <c r="K10" s="111"/>
      <c r="L10" s="111"/>
      <c r="M10" s="109" t="s">
        <v>50</v>
      </c>
      <c r="N10" s="109">
        <v>497.90000000000003</v>
      </c>
    </row>
    <row r="11" spans="1:27" ht="15.95" customHeight="1">
      <c r="A11" s="734">
        <v>1987</v>
      </c>
      <c r="B11" s="108">
        <v>294</v>
      </c>
      <c r="C11" s="110">
        <v>42</v>
      </c>
      <c r="D11" s="110"/>
      <c r="E11" s="110"/>
      <c r="F11" s="110">
        <v>20189</v>
      </c>
      <c r="G11" s="108">
        <v>20525</v>
      </c>
      <c r="H11" s="109"/>
      <c r="I11" s="109">
        <v>340</v>
      </c>
      <c r="J11" s="111">
        <v>42.4</v>
      </c>
      <c r="K11" s="111"/>
      <c r="L11" s="111"/>
      <c r="M11" s="109" t="s">
        <v>50</v>
      </c>
      <c r="N11" s="109">
        <v>382.4</v>
      </c>
    </row>
    <row r="12" spans="1:27" ht="15.95" customHeight="1">
      <c r="A12" s="734">
        <v>1988</v>
      </c>
      <c r="B12" s="108">
        <v>100</v>
      </c>
      <c r="C12" s="124" t="s">
        <v>50</v>
      </c>
      <c r="D12" s="108"/>
      <c r="E12" s="108"/>
      <c r="F12" s="110">
        <v>21460</v>
      </c>
      <c r="G12" s="108">
        <v>21560</v>
      </c>
      <c r="H12" s="109"/>
      <c r="I12" s="109">
        <v>215.8</v>
      </c>
      <c r="J12" s="111">
        <v>9.6999999999999993</v>
      </c>
      <c r="K12" s="111"/>
      <c r="L12" s="111"/>
      <c r="M12" s="111">
        <v>624.79999999999995</v>
      </c>
      <c r="N12" s="109">
        <v>850.3</v>
      </c>
    </row>
    <row r="13" spans="1:27" ht="15.95" customHeight="1">
      <c r="A13" s="734">
        <v>1989</v>
      </c>
      <c r="B13" s="108">
        <v>171</v>
      </c>
      <c r="C13" s="124" t="s">
        <v>50</v>
      </c>
      <c r="D13" s="108"/>
      <c r="E13" s="108"/>
      <c r="F13" s="110">
        <v>33273</v>
      </c>
      <c r="G13" s="108">
        <v>33444</v>
      </c>
      <c r="H13" s="109"/>
      <c r="I13" s="109">
        <v>582.4</v>
      </c>
      <c r="J13" s="111">
        <v>0</v>
      </c>
      <c r="K13" s="111"/>
      <c r="L13" s="111"/>
      <c r="M13" s="111">
        <v>27.9</v>
      </c>
      <c r="N13" s="109">
        <v>610.29999999999995</v>
      </c>
    </row>
    <row r="14" spans="1:27" ht="15.95" customHeight="1">
      <c r="A14" s="734">
        <v>1990</v>
      </c>
      <c r="B14" s="108">
        <v>118</v>
      </c>
      <c r="C14" s="110">
        <v>49</v>
      </c>
      <c r="D14" s="110"/>
      <c r="E14" s="110"/>
      <c r="F14" s="110">
        <v>39103</v>
      </c>
      <c r="G14" s="108">
        <v>39270</v>
      </c>
      <c r="H14" s="109"/>
      <c r="I14" s="109">
        <v>124.3</v>
      </c>
      <c r="J14" s="111">
        <v>34.200000000000003</v>
      </c>
      <c r="K14" s="111"/>
      <c r="L14" s="111"/>
      <c r="M14" s="111">
        <v>66.900000000000006</v>
      </c>
      <c r="N14" s="109">
        <v>225.4</v>
      </c>
    </row>
    <row r="15" spans="1:27" ht="15.95" customHeight="1">
      <c r="A15" s="734">
        <v>1991</v>
      </c>
      <c r="B15" s="108">
        <v>45</v>
      </c>
      <c r="C15" s="110">
        <v>9</v>
      </c>
      <c r="D15" s="110"/>
      <c r="E15" s="110"/>
      <c r="F15" s="110">
        <v>41716</v>
      </c>
      <c r="G15" s="108">
        <v>41770</v>
      </c>
      <c r="H15" s="109"/>
      <c r="I15" s="109">
        <v>92.7</v>
      </c>
      <c r="J15" s="111">
        <v>6</v>
      </c>
      <c r="K15" s="111"/>
      <c r="L15" s="111"/>
      <c r="M15" s="111">
        <v>143.4</v>
      </c>
      <c r="N15" s="109">
        <v>242.10000000000002</v>
      </c>
    </row>
    <row r="16" spans="1:27" ht="15.95" customHeight="1">
      <c r="A16" s="734">
        <v>1992</v>
      </c>
      <c r="B16" s="108">
        <v>71</v>
      </c>
      <c r="C16" s="110">
        <v>14</v>
      </c>
      <c r="D16" s="110"/>
      <c r="E16" s="110"/>
      <c r="F16" s="110">
        <v>48944</v>
      </c>
      <c r="G16" s="108">
        <v>49029</v>
      </c>
      <c r="H16" s="109"/>
      <c r="I16" s="109">
        <v>85</v>
      </c>
      <c r="J16" s="111">
        <v>6.7</v>
      </c>
      <c r="K16" s="111"/>
      <c r="L16" s="111"/>
      <c r="M16" s="111">
        <v>400</v>
      </c>
      <c r="N16" s="109">
        <v>491.7</v>
      </c>
    </row>
    <row r="17" spans="1:18" ht="15.95" customHeight="1">
      <c r="A17" s="734">
        <v>1993</v>
      </c>
      <c r="B17" s="108">
        <v>39</v>
      </c>
      <c r="C17" s="110">
        <v>28</v>
      </c>
      <c r="D17" s="110"/>
      <c r="E17" s="110"/>
      <c r="F17" s="110">
        <v>40331</v>
      </c>
      <c r="G17" s="108">
        <v>40398</v>
      </c>
      <c r="H17" s="109"/>
      <c r="I17" s="109">
        <v>84.7</v>
      </c>
      <c r="J17" s="111">
        <v>263.5</v>
      </c>
      <c r="K17" s="111"/>
      <c r="L17" s="111"/>
      <c r="M17" s="111">
        <v>456.2</v>
      </c>
      <c r="N17" s="109">
        <v>804.4</v>
      </c>
      <c r="Q17" s="124"/>
    </row>
    <row r="18" spans="1:18" ht="15.95" customHeight="1">
      <c r="A18" s="734">
        <v>1994</v>
      </c>
      <c r="B18" s="108">
        <v>16</v>
      </c>
      <c r="C18" s="110">
        <v>48</v>
      </c>
      <c r="D18" s="110"/>
      <c r="E18" s="110"/>
      <c r="F18" s="110">
        <v>42010</v>
      </c>
      <c r="G18" s="108">
        <v>42074</v>
      </c>
      <c r="H18" s="109"/>
      <c r="I18" s="109">
        <v>15.2</v>
      </c>
      <c r="J18" s="111">
        <v>177.1</v>
      </c>
      <c r="K18" s="111"/>
      <c r="L18" s="111"/>
      <c r="M18" s="111">
        <v>793.6</v>
      </c>
      <c r="N18" s="109">
        <v>985.9</v>
      </c>
      <c r="Q18" s="124"/>
    </row>
    <row r="19" spans="1:18" ht="15.95" customHeight="1">
      <c r="A19" s="734">
        <v>1995</v>
      </c>
      <c r="B19" s="108">
        <v>0</v>
      </c>
      <c r="C19" s="110">
        <v>15</v>
      </c>
      <c r="D19" s="110"/>
      <c r="E19" s="110"/>
      <c r="F19" s="110">
        <v>49549</v>
      </c>
      <c r="G19" s="108">
        <v>49564</v>
      </c>
      <c r="H19" s="109"/>
      <c r="I19" s="109">
        <v>0</v>
      </c>
      <c r="J19" s="111">
        <v>50.8</v>
      </c>
      <c r="K19" s="111"/>
      <c r="L19" s="111"/>
      <c r="M19" s="111">
        <v>1788</v>
      </c>
      <c r="N19" s="109">
        <v>1838.8</v>
      </c>
      <c r="Q19" s="124"/>
    </row>
    <row r="20" spans="1:18" ht="15.95" customHeight="1">
      <c r="A20" s="734">
        <v>1996</v>
      </c>
      <c r="B20" s="108">
        <v>11</v>
      </c>
      <c r="C20" s="110">
        <v>15</v>
      </c>
      <c r="D20" s="110"/>
      <c r="E20" s="110"/>
      <c r="F20" s="110">
        <v>49489</v>
      </c>
      <c r="G20" s="108">
        <v>49515</v>
      </c>
      <c r="H20" s="109"/>
      <c r="I20" s="109">
        <v>12</v>
      </c>
      <c r="J20" s="111">
        <v>50.8</v>
      </c>
      <c r="K20" s="111"/>
      <c r="L20" s="111"/>
      <c r="M20" s="111">
        <v>6916.8</v>
      </c>
      <c r="N20" s="109">
        <v>6979.6</v>
      </c>
      <c r="Q20" s="124"/>
    </row>
    <row r="21" spans="1:18" ht="15.95" customHeight="1">
      <c r="A21" s="734">
        <v>1997</v>
      </c>
      <c r="B21" s="108">
        <v>6</v>
      </c>
      <c r="C21" s="110">
        <v>5</v>
      </c>
      <c r="D21" s="110"/>
      <c r="E21" s="110"/>
      <c r="F21" s="110">
        <v>78078</v>
      </c>
      <c r="G21" s="108">
        <v>78089</v>
      </c>
      <c r="H21" s="109"/>
      <c r="I21" s="109">
        <v>72.599999999999994</v>
      </c>
      <c r="J21" s="111">
        <v>35.299999999999997</v>
      </c>
      <c r="K21" s="111"/>
      <c r="L21" s="111"/>
      <c r="M21" s="111">
        <v>10222.6</v>
      </c>
      <c r="N21" s="109">
        <v>10330.5</v>
      </c>
      <c r="Q21" s="124"/>
    </row>
    <row r="22" spans="1:18" ht="15.95" customHeight="1">
      <c r="A22" s="734">
        <v>1998</v>
      </c>
      <c r="B22" s="108">
        <v>1</v>
      </c>
      <c r="C22" s="110">
        <v>3</v>
      </c>
      <c r="D22" s="110"/>
      <c r="E22" s="110"/>
      <c r="F22" s="110">
        <v>84931</v>
      </c>
      <c r="G22" s="108">
        <v>84935</v>
      </c>
      <c r="H22" s="109"/>
      <c r="I22" s="109">
        <v>15.6</v>
      </c>
      <c r="J22" s="111">
        <v>0.2</v>
      </c>
      <c r="K22" s="111"/>
      <c r="L22" s="111"/>
      <c r="M22" s="111">
        <v>13555.3</v>
      </c>
      <c r="N22" s="109">
        <v>13571.099999999999</v>
      </c>
    </row>
    <row r="23" spans="1:18" ht="15.95" customHeight="1">
      <c r="A23" s="734">
        <v>1999</v>
      </c>
      <c r="B23" s="108">
        <v>4</v>
      </c>
      <c r="C23" s="112">
        <v>0</v>
      </c>
      <c r="D23" s="112"/>
      <c r="E23" s="112"/>
      <c r="F23" s="112">
        <v>123505</v>
      </c>
      <c r="G23" s="108">
        <v>123509</v>
      </c>
      <c r="H23" s="109"/>
      <c r="I23" s="109">
        <v>0.8</v>
      </c>
      <c r="J23" s="111">
        <v>0</v>
      </c>
      <c r="K23" s="111"/>
      <c r="L23" s="111"/>
      <c r="M23" s="111">
        <v>14071.2</v>
      </c>
      <c r="N23" s="109">
        <v>14072</v>
      </c>
    </row>
    <row r="24" spans="1:18" ht="15.95" customHeight="1">
      <c r="A24" s="734">
        <v>2000</v>
      </c>
      <c r="B24" s="113">
        <v>8</v>
      </c>
      <c r="C24" s="114">
        <v>0</v>
      </c>
      <c r="D24" s="114"/>
      <c r="E24" s="114"/>
      <c r="F24" s="114">
        <v>256515</v>
      </c>
      <c r="G24" s="108">
        <v>256523</v>
      </c>
      <c r="H24" s="109"/>
      <c r="I24" s="115">
        <v>8.1</v>
      </c>
      <c r="J24" s="116">
        <v>0</v>
      </c>
      <c r="K24" s="116"/>
      <c r="L24" s="116"/>
      <c r="M24" s="116">
        <v>28145</v>
      </c>
      <c r="N24" s="109">
        <v>28153.1</v>
      </c>
      <c r="Q24" s="1245"/>
      <c r="R24" s="1245"/>
    </row>
    <row r="25" spans="1:18" ht="15.95" customHeight="1">
      <c r="A25" s="734">
        <v>2001</v>
      </c>
      <c r="B25" s="117">
        <v>14</v>
      </c>
      <c r="C25" s="114">
        <v>0</v>
      </c>
      <c r="D25" s="114"/>
      <c r="E25" s="114"/>
      <c r="F25" s="114">
        <v>426149</v>
      </c>
      <c r="G25" s="108">
        <v>426163</v>
      </c>
      <c r="H25" s="109"/>
      <c r="I25" s="118">
        <v>35.6</v>
      </c>
      <c r="J25" s="119">
        <v>0</v>
      </c>
      <c r="K25" s="119"/>
      <c r="L25" s="119"/>
      <c r="M25" s="119">
        <v>57648.2</v>
      </c>
      <c r="N25" s="109">
        <v>57683.799999999996</v>
      </c>
    </row>
    <row r="26" spans="1:18" ht="15.95" customHeight="1">
      <c r="A26" s="734">
        <v>2002</v>
      </c>
      <c r="B26" s="121">
        <v>3</v>
      </c>
      <c r="C26" s="121">
        <v>0</v>
      </c>
      <c r="D26" s="121"/>
      <c r="E26" s="121"/>
      <c r="F26" s="121">
        <v>451847</v>
      </c>
      <c r="G26" s="108">
        <v>451850</v>
      </c>
      <c r="H26" s="109"/>
      <c r="I26" s="119">
        <v>2.2999999999999998</v>
      </c>
      <c r="J26" s="111">
        <v>0.3</v>
      </c>
      <c r="K26" s="111"/>
      <c r="L26" s="111"/>
      <c r="M26" s="119">
        <v>59404.1</v>
      </c>
      <c r="N26" s="109">
        <v>59406.7</v>
      </c>
    </row>
    <row r="27" spans="1:18" ht="15.95" customHeight="1">
      <c r="A27" s="734">
        <v>2003</v>
      </c>
      <c r="B27" s="121">
        <v>1</v>
      </c>
      <c r="C27" s="121">
        <v>19</v>
      </c>
      <c r="D27" s="121"/>
      <c r="E27" s="121"/>
      <c r="F27" s="121">
        <v>621697</v>
      </c>
      <c r="G27" s="108">
        <v>621717</v>
      </c>
      <c r="H27" s="109"/>
      <c r="I27" s="119">
        <v>3</v>
      </c>
      <c r="J27" s="119">
        <v>6517.1</v>
      </c>
      <c r="K27" s="119"/>
      <c r="L27" s="119"/>
      <c r="M27" s="119">
        <v>113882.5</v>
      </c>
      <c r="N27" s="109">
        <v>120402.6</v>
      </c>
    </row>
    <row r="28" spans="1:18" ht="15.95" customHeight="1">
      <c r="A28" s="734">
        <v>2004</v>
      </c>
      <c r="B28" s="117">
        <v>3</v>
      </c>
      <c r="C28" s="121">
        <v>13</v>
      </c>
      <c r="D28" s="121"/>
      <c r="E28" s="121"/>
      <c r="F28" s="114">
        <v>973510</v>
      </c>
      <c r="G28" s="122">
        <v>973526</v>
      </c>
      <c r="H28" s="123"/>
      <c r="I28" s="124">
        <v>317.5</v>
      </c>
      <c r="J28" s="125">
        <v>1730</v>
      </c>
      <c r="K28" s="125"/>
      <c r="L28" s="125"/>
      <c r="M28" s="119">
        <v>223772.5</v>
      </c>
      <c r="N28" s="109">
        <v>225820</v>
      </c>
    </row>
    <row r="29" spans="1:18" ht="15.95" customHeight="1">
      <c r="A29" s="423">
        <v>2005</v>
      </c>
      <c r="B29" s="121">
        <v>4.4000000000000004</v>
      </c>
      <c r="C29" s="121">
        <v>19.2</v>
      </c>
      <c r="D29" s="121"/>
      <c r="E29" s="121"/>
      <c r="F29" s="114">
        <v>1021943</v>
      </c>
      <c r="G29" s="114">
        <v>1021966.6</v>
      </c>
      <c r="H29" s="125"/>
      <c r="I29" s="125">
        <v>7319.9</v>
      </c>
      <c r="J29" s="125">
        <v>932.8</v>
      </c>
      <c r="K29" s="125"/>
      <c r="L29" s="125"/>
      <c r="M29" s="119">
        <v>254683.1</v>
      </c>
      <c r="N29" s="109">
        <v>262935.8</v>
      </c>
    </row>
    <row r="30" spans="1:18" ht="15.95" customHeight="1">
      <c r="A30" s="734">
        <v>2006</v>
      </c>
      <c r="B30" s="117">
        <v>5</v>
      </c>
      <c r="C30" s="117">
        <v>1</v>
      </c>
      <c r="D30" s="117"/>
      <c r="E30" s="117"/>
      <c r="F30" s="127">
        <v>1367948</v>
      </c>
      <c r="G30" s="127">
        <v>1367954</v>
      </c>
      <c r="H30" s="124"/>
      <c r="I30" s="124">
        <v>1593</v>
      </c>
      <c r="J30" s="124">
        <v>72</v>
      </c>
      <c r="K30" s="124"/>
      <c r="L30" s="124"/>
      <c r="M30" s="119">
        <v>468588.4</v>
      </c>
      <c r="N30" s="109">
        <v>470253.4</v>
      </c>
    </row>
    <row r="31" spans="1:18" ht="15.95" customHeight="1">
      <c r="A31" s="734">
        <v>2007</v>
      </c>
      <c r="B31" s="127">
        <v>0</v>
      </c>
      <c r="C31" s="127">
        <v>37</v>
      </c>
      <c r="D31" s="127"/>
      <c r="E31" s="127"/>
      <c r="F31" s="127">
        <v>2614983</v>
      </c>
      <c r="G31" s="127">
        <v>2615020</v>
      </c>
      <c r="H31" s="128"/>
      <c r="I31" s="124">
        <v>0</v>
      </c>
      <c r="J31" s="124">
        <v>1136.5</v>
      </c>
      <c r="K31" s="124"/>
      <c r="L31" s="124"/>
      <c r="M31" s="119">
        <v>1074883.8999999999</v>
      </c>
      <c r="N31" s="109">
        <v>1076020.3999999999</v>
      </c>
    </row>
    <row r="32" spans="1:18" ht="15.95" customHeight="1">
      <c r="A32" s="734">
        <v>2008</v>
      </c>
      <c r="B32" s="127">
        <v>0</v>
      </c>
      <c r="C32" s="127">
        <v>138</v>
      </c>
      <c r="D32" s="127"/>
      <c r="E32" s="127"/>
      <c r="F32" s="127">
        <v>3535493</v>
      </c>
      <c r="G32" s="127">
        <v>3535631</v>
      </c>
      <c r="H32" s="128"/>
      <c r="I32" s="124">
        <v>1</v>
      </c>
      <c r="J32" s="124">
        <v>3528.9</v>
      </c>
      <c r="K32" s="124"/>
      <c r="L32" s="124"/>
      <c r="M32" s="119">
        <v>1675613.8</v>
      </c>
      <c r="N32" s="109">
        <v>1679143.7</v>
      </c>
    </row>
    <row r="33" spans="1:27" ht="15.95" customHeight="1">
      <c r="A33" s="734">
        <v>2009</v>
      </c>
      <c r="B33" s="127">
        <v>0</v>
      </c>
      <c r="C33" s="127">
        <v>15</v>
      </c>
      <c r="D33" s="127"/>
      <c r="E33" s="127">
        <v>1</v>
      </c>
      <c r="F33" s="127">
        <v>1739349</v>
      </c>
      <c r="G33" s="127">
        <v>1739365</v>
      </c>
      <c r="H33" s="128"/>
      <c r="I33" s="124">
        <v>0</v>
      </c>
      <c r="J33" s="124">
        <v>412.8</v>
      </c>
      <c r="K33" s="124"/>
      <c r="L33" s="124">
        <v>0.1</v>
      </c>
      <c r="M33" s="119">
        <v>685304.4</v>
      </c>
      <c r="N33" s="109">
        <v>685717.3</v>
      </c>
    </row>
    <row r="34" spans="1:27" ht="15.95" customHeight="1">
      <c r="A34" s="734">
        <v>2010</v>
      </c>
      <c r="B34" s="127">
        <v>5</v>
      </c>
      <c r="C34" s="127">
        <v>0</v>
      </c>
      <c r="D34" s="127"/>
      <c r="E34" s="127">
        <v>2</v>
      </c>
      <c r="F34" s="127">
        <v>1925471</v>
      </c>
      <c r="G34" s="127">
        <v>1925478</v>
      </c>
      <c r="H34" s="128"/>
      <c r="I34" s="124">
        <v>14.1</v>
      </c>
      <c r="J34" s="124">
        <v>0</v>
      </c>
      <c r="K34" s="124"/>
      <c r="L34" s="124">
        <v>0</v>
      </c>
      <c r="M34" s="119">
        <v>799896.8</v>
      </c>
      <c r="N34" s="109">
        <v>799910.9</v>
      </c>
    </row>
    <row r="35" spans="1:27" ht="15.95" customHeight="1">
      <c r="A35" s="734">
        <v>2011</v>
      </c>
      <c r="B35" s="127">
        <v>0</v>
      </c>
      <c r="C35" s="127">
        <v>0</v>
      </c>
      <c r="D35" s="127">
        <v>33</v>
      </c>
      <c r="E35" s="127">
        <v>0</v>
      </c>
      <c r="F35" s="127">
        <f>253+1235181</f>
        <v>1235434</v>
      </c>
      <c r="G35" s="127">
        <f>F35+E35+C35+D35+B35</f>
        <v>1235467</v>
      </c>
      <c r="H35" s="128"/>
      <c r="I35" s="124">
        <v>0</v>
      </c>
      <c r="J35" s="124">
        <v>0</v>
      </c>
      <c r="K35" s="124">
        <v>17.100000000000001</v>
      </c>
      <c r="L35" s="124">
        <v>0</v>
      </c>
      <c r="M35" s="119">
        <f>154.7+638753.9</f>
        <v>638908.6</v>
      </c>
      <c r="N35" s="109">
        <f>M35+L35+K35+J35+I35</f>
        <v>638925.69999999995</v>
      </c>
    </row>
    <row r="36" spans="1:27" ht="15.95" customHeight="1" thickBot="1">
      <c r="A36" s="735">
        <v>2012</v>
      </c>
      <c r="B36" s="129">
        <v>44</v>
      </c>
      <c r="C36" s="129">
        <v>0</v>
      </c>
      <c r="D36" s="129">
        <v>452</v>
      </c>
      <c r="E36" s="129">
        <v>2</v>
      </c>
      <c r="F36" s="129">
        <v>1147128</v>
      </c>
      <c r="G36" s="129">
        <v>1147626</v>
      </c>
      <c r="H36" s="130"/>
      <c r="I36" s="131">
        <v>7.19</v>
      </c>
      <c r="J36" s="131">
        <v>0</v>
      </c>
      <c r="K36" s="131">
        <v>560.81764468999995</v>
      </c>
      <c r="L36" s="131">
        <v>1.1000000000000001</v>
      </c>
      <c r="M36" s="1346">
        <v>808425.24</v>
      </c>
      <c r="N36" s="1347">
        <v>808994.34764468996</v>
      </c>
    </row>
    <row r="37" spans="1:27" s="744" customFormat="1" ht="15.95" customHeight="1">
      <c r="A37" s="726" t="s">
        <v>293</v>
      </c>
      <c r="B37" s="946"/>
      <c r="C37" s="946"/>
      <c r="D37" s="946"/>
      <c r="E37" s="946"/>
      <c r="F37" s="946"/>
      <c r="G37" s="946"/>
      <c r="H37" s="947"/>
      <c r="I37" s="948"/>
      <c r="J37" s="948"/>
      <c r="K37" s="948"/>
      <c r="L37" s="948"/>
      <c r="M37" s="948"/>
      <c r="N37" s="948"/>
      <c r="O37" s="1248"/>
      <c r="P37" s="1248"/>
      <c r="Q37" s="1248"/>
      <c r="R37" s="1248"/>
      <c r="S37" s="1248"/>
      <c r="T37" s="1248"/>
      <c r="U37" s="1248"/>
      <c r="V37" s="1248"/>
      <c r="W37" s="1248"/>
      <c r="X37" s="1248"/>
      <c r="Y37" s="1248"/>
      <c r="Z37" s="1248"/>
      <c r="AA37" s="1248"/>
    </row>
    <row r="38" spans="1:27" s="744" customFormat="1" ht="15.95" customHeight="1">
      <c r="A38" s="726" t="s">
        <v>294</v>
      </c>
      <c r="O38" s="1248"/>
      <c r="P38" s="1248"/>
      <c r="Q38" s="1248"/>
      <c r="R38" s="1248"/>
      <c r="S38" s="1248"/>
      <c r="T38" s="1248"/>
      <c r="U38" s="1248"/>
      <c r="V38" s="1248"/>
      <c r="W38" s="1248"/>
      <c r="X38" s="1248"/>
      <c r="Y38" s="1248"/>
      <c r="Z38" s="1248"/>
      <c r="AA38" s="1248"/>
    </row>
    <row r="39" spans="1:27" s="744" customFormat="1" ht="15.95" customHeight="1">
      <c r="A39" s="726" t="s">
        <v>295</v>
      </c>
      <c r="B39" s="949"/>
      <c r="C39" s="949"/>
      <c r="D39" s="949"/>
      <c r="E39" s="949"/>
      <c r="F39" s="949"/>
      <c r="O39" s="1248"/>
      <c r="P39" s="1248"/>
      <c r="Q39" s="1248"/>
      <c r="R39" s="1248"/>
      <c r="S39" s="1248"/>
      <c r="T39" s="1248"/>
      <c r="U39" s="1248"/>
      <c r="V39" s="1248"/>
      <c r="W39" s="1248"/>
      <c r="X39" s="1248"/>
      <c r="Y39" s="1248"/>
      <c r="Z39" s="1248"/>
      <c r="AA39" s="1248"/>
    </row>
    <row r="40" spans="1:27" s="744" customFormat="1" ht="12.75">
      <c r="A40" s="744" t="s">
        <v>981</v>
      </c>
      <c r="M40" s="950"/>
      <c r="O40" s="1248"/>
      <c r="P40" s="1248"/>
      <c r="Q40" s="1248"/>
      <c r="R40" s="1248"/>
      <c r="S40" s="1248"/>
      <c r="T40" s="1248"/>
      <c r="U40" s="1248"/>
      <c r="V40" s="1248"/>
      <c r="W40" s="1248"/>
      <c r="X40" s="1248"/>
      <c r="Y40" s="1248"/>
      <c r="Z40" s="1248"/>
      <c r="AA40" s="1248"/>
    </row>
    <row r="41" spans="1:27">
      <c r="O41" s="1248"/>
      <c r="P41" s="1248"/>
      <c r="Q41" s="1248"/>
      <c r="R41" s="1248"/>
      <c r="S41" s="1248"/>
      <c r="T41" s="1248"/>
      <c r="U41" s="1248"/>
      <c r="V41" s="1248"/>
      <c r="W41" s="1248"/>
      <c r="X41" s="1248"/>
      <c r="Y41" s="1248"/>
      <c r="Z41" s="1248"/>
      <c r="AA41" s="1248"/>
    </row>
    <row r="42" spans="1:27">
      <c r="O42" s="1248"/>
      <c r="P42" s="1248"/>
      <c r="Q42" s="1248"/>
      <c r="R42" s="1248"/>
      <c r="S42" s="1248"/>
      <c r="T42" s="1248"/>
      <c r="U42" s="1248"/>
      <c r="V42" s="1248"/>
      <c r="W42" s="1248"/>
      <c r="X42" s="1248"/>
      <c r="Y42" s="1248"/>
      <c r="Z42" s="1248"/>
      <c r="AA42" s="1248"/>
    </row>
    <row r="43" spans="1:27">
      <c r="O43" s="1248"/>
      <c r="P43" s="1248"/>
      <c r="Q43" s="1248"/>
      <c r="R43" s="1248"/>
      <c r="S43" s="1248"/>
      <c r="T43" s="1248"/>
      <c r="U43" s="1248"/>
      <c r="V43" s="1248"/>
      <c r="W43" s="1248"/>
      <c r="X43" s="1248"/>
      <c r="Y43" s="1248"/>
      <c r="Z43" s="1248"/>
      <c r="AA43" s="1248"/>
    </row>
    <row r="44" spans="1:27">
      <c r="O44" s="1248"/>
      <c r="P44" s="1248"/>
      <c r="Q44" s="1248"/>
      <c r="R44" s="1248"/>
      <c r="S44" s="1248"/>
      <c r="T44" s="1248"/>
      <c r="U44" s="1248"/>
      <c r="V44" s="1248"/>
      <c r="W44" s="1248"/>
      <c r="X44" s="1248"/>
      <c r="Y44" s="1248"/>
      <c r="Z44" s="1248"/>
      <c r="AA44" s="1248"/>
    </row>
    <row r="57" spans="16:18">
      <c r="P57" s="1246"/>
      <c r="Q57" s="1247"/>
      <c r="R57" s="1247"/>
    </row>
    <row r="58" spans="16:18">
      <c r="Q58" s="1247"/>
      <c r="R58" s="1247"/>
    </row>
    <row r="59" spans="16:18">
      <c r="P59" s="1246"/>
      <c r="Q59" s="1247"/>
      <c r="R59" s="1247"/>
    </row>
  </sheetData>
  <mergeCells count="12">
    <mergeCell ref="M3:M4"/>
    <mergeCell ref="N3:N4"/>
    <mergeCell ref="B2:G2"/>
    <mergeCell ref="I2:N2"/>
    <mergeCell ref="C3:C4"/>
    <mergeCell ref="D3:D4"/>
    <mergeCell ref="E3:E4"/>
    <mergeCell ref="F3:F4"/>
    <mergeCell ref="G3:G4"/>
    <mergeCell ref="J3:J4"/>
    <mergeCell ref="K3:K4"/>
    <mergeCell ref="L3:L4"/>
  </mergeCells>
  <pageMargins left="0.62" right="0.25" top="0.75" bottom="0.75" header="0.53" footer="0"/>
  <pageSetup paperSize="9" scale="78" orientation="landscape" r:id="rId1"/>
  <headerFooter alignWithMargins="0"/>
  <rowBreaks count="1" manualBreakCount="1">
    <brk id="44" max="16383" man="1"/>
  </rowBreaks>
  <colBreaks count="1" manualBreakCount="1">
    <brk id="14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N42"/>
  <sheetViews>
    <sheetView view="pageBreakPreview" zoomScaleNormal="75" zoomScaleSheetLayoutView="100" workbookViewId="0">
      <pane xSplit="1" ySplit="2" topLeftCell="B3" activePane="bottomRight" state="frozen"/>
      <selection sqref="A1:H1"/>
      <selection pane="topRight" sqref="A1:H1"/>
      <selection pane="bottomLeft" sqref="A1:H1"/>
      <selection pane="bottomRight" activeCell="K40" sqref="K40"/>
    </sheetView>
  </sheetViews>
  <sheetFormatPr defaultRowHeight="15.75"/>
  <cols>
    <col min="1" max="1" width="18.42578125" style="105" customWidth="1"/>
    <col min="2" max="2" width="10.7109375" style="105" bestFit="1" customWidth="1"/>
    <col min="3" max="3" width="10.85546875" style="105" bestFit="1" customWidth="1"/>
    <col min="4" max="8" width="9.85546875" style="105" bestFit="1" customWidth="1"/>
    <col min="9" max="9" width="10.7109375" style="105" bestFit="1" customWidth="1"/>
    <col min="10" max="10" width="12.42578125" style="105" bestFit="1" customWidth="1"/>
    <col min="11" max="11" width="11.5703125" style="105" bestFit="1" customWidth="1"/>
    <col min="12" max="12" width="11.85546875" style="105" bestFit="1" customWidth="1"/>
    <col min="13" max="13" width="11.7109375" style="105" bestFit="1" customWidth="1"/>
    <col min="14" max="14" width="9.28515625" style="105" bestFit="1" customWidth="1"/>
    <col min="15" max="32" width="9.140625" style="105"/>
    <col min="33" max="33" width="11" style="105" customWidth="1"/>
    <col min="34" max="256" width="9.140625" style="105"/>
    <col min="257" max="257" width="18.42578125" style="105" customWidth="1"/>
    <col min="258" max="258" width="10.7109375" style="105" bestFit="1" customWidth="1"/>
    <col min="259" max="259" width="10.85546875" style="105" bestFit="1" customWidth="1"/>
    <col min="260" max="265" width="9.85546875" style="105" bestFit="1" customWidth="1"/>
    <col min="266" max="266" width="12.42578125" style="105" bestFit="1" customWidth="1"/>
    <col min="267" max="267" width="11.5703125" style="105" bestFit="1" customWidth="1"/>
    <col min="268" max="268" width="11.85546875" style="105" bestFit="1" customWidth="1"/>
    <col min="269" max="269" width="11.7109375" style="105" bestFit="1" customWidth="1"/>
    <col min="270" max="270" width="9.28515625" style="105" bestFit="1" customWidth="1"/>
    <col min="271" max="288" width="9.140625" style="105"/>
    <col min="289" max="289" width="11" style="105" customWidth="1"/>
    <col min="290" max="512" width="9.140625" style="105"/>
    <col min="513" max="513" width="18.42578125" style="105" customWidth="1"/>
    <col min="514" max="514" width="10.7109375" style="105" bestFit="1" customWidth="1"/>
    <col min="515" max="515" width="10.85546875" style="105" bestFit="1" customWidth="1"/>
    <col min="516" max="521" width="9.85546875" style="105" bestFit="1" customWidth="1"/>
    <col min="522" max="522" width="12.42578125" style="105" bestFit="1" customWidth="1"/>
    <col min="523" max="523" width="11.5703125" style="105" bestFit="1" customWidth="1"/>
    <col min="524" max="524" width="11.85546875" style="105" bestFit="1" customWidth="1"/>
    <col min="525" max="525" width="11.7109375" style="105" bestFit="1" customWidth="1"/>
    <col min="526" max="526" width="9.28515625" style="105" bestFit="1" customWidth="1"/>
    <col min="527" max="544" width="9.140625" style="105"/>
    <col min="545" max="545" width="11" style="105" customWidth="1"/>
    <col min="546" max="768" width="9.140625" style="105"/>
    <col min="769" max="769" width="18.42578125" style="105" customWidth="1"/>
    <col min="770" max="770" width="10.7109375" style="105" bestFit="1" customWidth="1"/>
    <col min="771" max="771" width="10.85546875" style="105" bestFit="1" customWidth="1"/>
    <col min="772" max="777" width="9.85546875" style="105" bestFit="1" customWidth="1"/>
    <col min="778" max="778" width="12.42578125" style="105" bestFit="1" customWidth="1"/>
    <col min="779" max="779" width="11.5703125" style="105" bestFit="1" customWidth="1"/>
    <col min="780" max="780" width="11.85546875" style="105" bestFit="1" customWidth="1"/>
    <col min="781" max="781" width="11.7109375" style="105" bestFit="1" customWidth="1"/>
    <col min="782" max="782" width="9.28515625" style="105" bestFit="1" customWidth="1"/>
    <col min="783" max="800" width="9.140625" style="105"/>
    <col min="801" max="801" width="11" style="105" customWidth="1"/>
    <col min="802" max="1024" width="9.140625" style="105"/>
    <col min="1025" max="1025" width="18.42578125" style="105" customWidth="1"/>
    <col min="1026" max="1026" width="10.7109375" style="105" bestFit="1" customWidth="1"/>
    <col min="1027" max="1027" width="10.85546875" style="105" bestFit="1" customWidth="1"/>
    <col min="1028" max="1033" width="9.85546875" style="105" bestFit="1" customWidth="1"/>
    <col min="1034" max="1034" width="12.42578125" style="105" bestFit="1" customWidth="1"/>
    <col min="1035" max="1035" width="11.5703125" style="105" bestFit="1" customWidth="1"/>
    <col min="1036" max="1036" width="11.85546875" style="105" bestFit="1" customWidth="1"/>
    <col min="1037" max="1037" width="11.7109375" style="105" bestFit="1" customWidth="1"/>
    <col min="1038" max="1038" width="9.28515625" style="105" bestFit="1" customWidth="1"/>
    <col min="1039" max="1056" width="9.140625" style="105"/>
    <col min="1057" max="1057" width="11" style="105" customWidth="1"/>
    <col min="1058" max="1280" width="9.140625" style="105"/>
    <col min="1281" max="1281" width="18.42578125" style="105" customWidth="1"/>
    <col min="1282" max="1282" width="10.7109375" style="105" bestFit="1" customWidth="1"/>
    <col min="1283" max="1283" width="10.85546875" style="105" bestFit="1" customWidth="1"/>
    <col min="1284" max="1289" width="9.85546875" style="105" bestFit="1" customWidth="1"/>
    <col min="1290" max="1290" width="12.42578125" style="105" bestFit="1" customWidth="1"/>
    <col min="1291" max="1291" width="11.5703125" style="105" bestFit="1" customWidth="1"/>
    <col min="1292" max="1292" width="11.85546875" style="105" bestFit="1" customWidth="1"/>
    <col min="1293" max="1293" width="11.7109375" style="105" bestFit="1" customWidth="1"/>
    <col min="1294" max="1294" width="9.28515625" style="105" bestFit="1" customWidth="1"/>
    <col min="1295" max="1312" width="9.140625" style="105"/>
    <col min="1313" max="1313" width="11" style="105" customWidth="1"/>
    <col min="1314" max="1536" width="9.140625" style="105"/>
    <col min="1537" max="1537" width="18.42578125" style="105" customWidth="1"/>
    <col min="1538" max="1538" width="10.7109375" style="105" bestFit="1" customWidth="1"/>
    <col min="1539" max="1539" width="10.85546875" style="105" bestFit="1" customWidth="1"/>
    <col min="1540" max="1545" width="9.85546875" style="105" bestFit="1" customWidth="1"/>
    <col min="1546" max="1546" width="12.42578125" style="105" bestFit="1" customWidth="1"/>
    <col min="1547" max="1547" width="11.5703125" style="105" bestFit="1" customWidth="1"/>
    <col min="1548" max="1548" width="11.85546875" style="105" bestFit="1" customWidth="1"/>
    <col min="1549" max="1549" width="11.7109375" style="105" bestFit="1" customWidth="1"/>
    <col min="1550" max="1550" width="9.28515625" style="105" bestFit="1" customWidth="1"/>
    <col min="1551" max="1568" width="9.140625" style="105"/>
    <col min="1569" max="1569" width="11" style="105" customWidth="1"/>
    <col min="1570" max="1792" width="9.140625" style="105"/>
    <col min="1793" max="1793" width="18.42578125" style="105" customWidth="1"/>
    <col min="1794" max="1794" width="10.7109375" style="105" bestFit="1" customWidth="1"/>
    <col min="1795" max="1795" width="10.85546875" style="105" bestFit="1" customWidth="1"/>
    <col min="1796" max="1801" width="9.85546875" style="105" bestFit="1" customWidth="1"/>
    <col min="1802" max="1802" width="12.42578125" style="105" bestFit="1" customWidth="1"/>
    <col min="1803" max="1803" width="11.5703125" style="105" bestFit="1" customWidth="1"/>
    <col min="1804" max="1804" width="11.85546875" style="105" bestFit="1" customWidth="1"/>
    <col min="1805" max="1805" width="11.7109375" style="105" bestFit="1" customWidth="1"/>
    <col min="1806" max="1806" width="9.28515625" style="105" bestFit="1" customWidth="1"/>
    <col min="1807" max="1824" width="9.140625" style="105"/>
    <col min="1825" max="1825" width="11" style="105" customWidth="1"/>
    <col min="1826" max="2048" width="9.140625" style="105"/>
    <col min="2049" max="2049" width="18.42578125" style="105" customWidth="1"/>
    <col min="2050" max="2050" width="10.7109375" style="105" bestFit="1" customWidth="1"/>
    <col min="2051" max="2051" width="10.85546875" style="105" bestFit="1" customWidth="1"/>
    <col min="2052" max="2057" width="9.85546875" style="105" bestFit="1" customWidth="1"/>
    <col min="2058" max="2058" width="12.42578125" style="105" bestFit="1" customWidth="1"/>
    <col min="2059" max="2059" width="11.5703125" style="105" bestFit="1" customWidth="1"/>
    <col min="2060" max="2060" width="11.85546875" style="105" bestFit="1" customWidth="1"/>
    <col min="2061" max="2061" width="11.7109375" style="105" bestFit="1" customWidth="1"/>
    <col min="2062" max="2062" width="9.28515625" style="105" bestFit="1" customWidth="1"/>
    <col min="2063" max="2080" width="9.140625" style="105"/>
    <col min="2081" max="2081" width="11" style="105" customWidth="1"/>
    <col min="2082" max="2304" width="9.140625" style="105"/>
    <col min="2305" max="2305" width="18.42578125" style="105" customWidth="1"/>
    <col min="2306" max="2306" width="10.7109375" style="105" bestFit="1" customWidth="1"/>
    <col min="2307" max="2307" width="10.85546875" style="105" bestFit="1" customWidth="1"/>
    <col min="2308" max="2313" width="9.85546875" style="105" bestFit="1" customWidth="1"/>
    <col min="2314" max="2314" width="12.42578125" style="105" bestFit="1" customWidth="1"/>
    <col min="2315" max="2315" width="11.5703125" style="105" bestFit="1" customWidth="1"/>
    <col min="2316" max="2316" width="11.85546875" style="105" bestFit="1" customWidth="1"/>
    <col min="2317" max="2317" width="11.7109375" style="105" bestFit="1" customWidth="1"/>
    <col min="2318" max="2318" width="9.28515625" style="105" bestFit="1" customWidth="1"/>
    <col min="2319" max="2336" width="9.140625" style="105"/>
    <col min="2337" max="2337" width="11" style="105" customWidth="1"/>
    <col min="2338" max="2560" width="9.140625" style="105"/>
    <col min="2561" max="2561" width="18.42578125" style="105" customWidth="1"/>
    <col min="2562" max="2562" width="10.7109375" style="105" bestFit="1" customWidth="1"/>
    <col min="2563" max="2563" width="10.85546875" style="105" bestFit="1" customWidth="1"/>
    <col min="2564" max="2569" width="9.85546875" style="105" bestFit="1" customWidth="1"/>
    <col min="2570" max="2570" width="12.42578125" style="105" bestFit="1" customWidth="1"/>
    <col min="2571" max="2571" width="11.5703125" style="105" bestFit="1" customWidth="1"/>
    <col min="2572" max="2572" width="11.85546875" style="105" bestFit="1" customWidth="1"/>
    <col min="2573" max="2573" width="11.7109375" style="105" bestFit="1" customWidth="1"/>
    <col min="2574" max="2574" width="9.28515625" style="105" bestFit="1" customWidth="1"/>
    <col min="2575" max="2592" width="9.140625" style="105"/>
    <col min="2593" max="2593" width="11" style="105" customWidth="1"/>
    <col min="2594" max="2816" width="9.140625" style="105"/>
    <col min="2817" max="2817" width="18.42578125" style="105" customWidth="1"/>
    <col min="2818" max="2818" width="10.7109375" style="105" bestFit="1" customWidth="1"/>
    <col min="2819" max="2819" width="10.85546875" style="105" bestFit="1" customWidth="1"/>
    <col min="2820" max="2825" width="9.85546875" style="105" bestFit="1" customWidth="1"/>
    <col min="2826" max="2826" width="12.42578125" style="105" bestFit="1" customWidth="1"/>
    <col min="2827" max="2827" width="11.5703125" style="105" bestFit="1" customWidth="1"/>
    <col min="2828" max="2828" width="11.85546875" style="105" bestFit="1" customWidth="1"/>
    <col min="2829" max="2829" width="11.7109375" style="105" bestFit="1" customWidth="1"/>
    <col min="2830" max="2830" width="9.28515625" style="105" bestFit="1" customWidth="1"/>
    <col min="2831" max="2848" width="9.140625" style="105"/>
    <col min="2849" max="2849" width="11" style="105" customWidth="1"/>
    <col min="2850" max="3072" width="9.140625" style="105"/>
    <col min="3073" max="3073" width="18.42578125" style="105" customWidth="1"/>
    <col min="3074" max="3074" width="10.7109375" style="105" bestFit="1" customWidth="1"/>
    <col min="3075" max="3075" width="10.85546875" style="105" bestFit="1" customWidth="1"/>
    <col min="3076" max="3081" width="9.85546875" style="105" bestFit="1" customWidth="1"/>
    <col min="3082" max="3082" width="12.42578125" style="105" bestFit="1" customWidth="1"/>
    <col min="3083" max="3083" width="11.5703125" style="105" bestFit="1" customWidth="1"/>
    <col min="3084" max="3084" width="11.85546875" style="105" bestFit="1" customWidth="1"/>
    <col min="3085" max="3085" width="11.7109375" style="105" bestFit="1" customWidth="1"/>
    <col min="3086" max="3086" width="9.28515625" style="105" bestFit="1" customWidth="1"/>
    <col min="3087" max="3104" width="9.140625" style="105"/>
    <col min="3105" max="3105" width="11" style="105" customWidth="1"/>
    <col min="3106" max="3328" width="9.140625" style="105"/>
    <col min="3329" max="3329" width="18.42578125" style="105" customWidth="1"/>
    <col min="3330" max="3330" width="10.7109375" style="105" bestFit="1" customWidth="1"/>
    <col min="3331" max="3331" width="10.85546875" style="105" bestFit="1" customWidth="1"/>
    <col min="3332" max="3337" width="9.85546875" style="105" bestFit="1" customWidth="1"/>
    <col min="3338" max="3338" width="12.42578125" style="105" bestFit="1" customWidth="1"/>
    <col min="3339" max="3339" width="11.5703125" style="105" bestFit="1" customWidth="1"/>
    <col min="3340" max="3340" width="11.85546875" style="105" bestFit="1" customWidth="1"/>
    <col min="3341" max="3341" width="11.7109375" style="105" bestFit="1" customWidth="1"/>
    <col min="3342" max="3342" width="9.28515625" style="105" bestFit="1" customWidth="1"/>
    <col min="3343" max="3360" width="9.140625" style="105"/>
    <col min="3361" max="3361" width="11" style="105" customWidth="1"/>
    <col min="3362" max="3584" width="9.140625" style="105"/>
    <col min="3585" max="3585" width="18.42578125" style="105" customWidth="1"/>
    <col min="3586" max="3586" width="10.7109375" style="105" bestFit="1" customWidth="1"/>
    <col min="3587" max="3587" width="10.85546875" style="105" bestFit="1" customWidth="1"/>
    <col min="3588" max="3593" width="9.85546875" style="105" bestFit="1" customWidth="1"/>
    <col min="3594" max="3594" width="12.42578125" style="105" bestFit="1" customWidth="1"/>
    <col min="3595" max="3595" width="11.5703125" style="105" bestFit="1" customWidth="1"/>
    <col min="3596" max="3596" width="11.85546875" style="105" bestFit="1" customWidth="1"/>
    <col min="3597" max="3597" width="11.7109375" style="105" bestFit="1" customWidth="1"/>
    <col min="3598" max="3598" width="9.28515625" style="105" bestFit="1" customWidth="1"/>
    <col min="3599" max="3616" width="9.140625" style="105"/>
    <col min="3617" max="3617" width="11" style="105" customWidth="1"/>
    <col min="3618" max="3840" width="9.140625" style="105"/>
    <col min="3841" max="3841" width="18.42578125" style="105" customWidth="1"/>
    <col min="3842" max="3842" width="10.7109375" style="105" bestFit="1" customWidth="1"/>
    <col min="3843" max="3843" width="10.85546875" style="105" bestFit="1" customWidth="1"/>
    <col min="3844" max="3849" width="9.85546875" style="105" bestFit="1" customWidth="1"/>
    <col min="3850" max="3850" width="12.42578125" style="105" bestFit="1" customWidth="1"/>
    <col min="3851" max="3851" width="11.5703125" style="105" bestFit="1" customWidth="1"/>
    <col min="3852" max="3852" width="11.85546875" style="105" bestFit="1" customWidth="1"/>
    <col min="3853" max="3853" width="11.7109375" style="105" bestFit="1" customWidth="1"/>
    <col min="3854" max="3854" width="9.28515625" style="105" bestFit="1" customWidth="1"/>
    <col min="3855" max="3872" width="9.140625" style="105"/>
    <col min="3873" max="3873" width="11" style="105" customWidth="1"/>
    <col min="3874" max="4096" width="9.140625" style="105"/>
    <col min="4097" max="4097" width="18.42578125" style="105" customWidth="1"/>
    <col min="4098" max="4098" width="10.7109375" style="105" bestFit="1" customWidth="1"/>
    <col min="4099" max="4099" width="10.85546875" style="105" bestFit="1" customWidth="1"/>
    <col min="4100" max="4105" width="9.85546875" style="105" bestFit="1" customWidth="1"/>
    <col min="4106" max="4106" width="12.42578125" style="105" bestFit="1" customWidth="1"/>
    <col min="4107" max="4107" width="11.5703125" style="105" bestFit="1" customWidth="1"/>
    <col min="4108" max="4108" width="11.85546875" style="105" bestFit="1" customWidth="1"/>
    <col min="4109" max="4109" width="11.7109375" style="105" bestFit="1" customWidth="1"/>
    <col min="4110" max="4110" width="9.28515625" style="105" bestFit="1" customWidth="1"/>
    <col min="4111" max="4128" width="9.140625" style="105"/>
    <col min="4129" max="4129" width="11" style="105" customWidth="1"/>
    <col min="4130" max="4352" width="9.140625" style="105"/>
    <col min="4353" max="4353" width="18.42578125" style="105" customWidth="1"/>
    <col min="4354" max="4354" width="10.7109375" style="105" bestFit="1" customWidth="1"/>
    <col min="4355" max="4355" width="10.85546875" style="105" bestFit="1" customWidth="1"/>
    <col min="4356" max="4361" width="9.85546875" style="105" bestFit="1" customWidth="1"/>
    <col min="4362" max="4362" width="12.42578125" style="105" bestFit="1" customWidth="1"/>
    <col min="4363" max="4363" width="11.5703125" style="105" bestFit="1" customWidth="1"/>
    <col min="4364" max="4364" width="11.85546875" style="105" bestFit="1" customWidth="1"/>
    <col min="4365" max="4365" width="11.7109375" style="105" bestFit="1" customWidth="1"/>
    <col min="4366" max="4366" width="9.28515625" style="105" bestFit="1" customWidth="1"/>
    <col min="4367" max="4384" width="9.140625" style="105"/>
    <col min="4385" max="4385" width="11" style="105" customWidth="1"/>
    <col min="4386" max="4608" width="9.140625" style="105"/>
    <col min="4609" max="4609" width="18.42578125" style="105" customWidth="1"/>
    <col min="4610" max="4610" width="10.7109375" style="105" bestFit="1" customWidth="1"/>
    <col min="4611" max="4611" width="10.85546875" style="105" bestFit="1" customWidth="1"/>
    <col min="4612" max="4617" width="9.85546875" style="105" bestFit="1" customWidth="1"/>
    <col min="4618" max="4618" width="12.42578125" style="105" bestFit="1" customWidth="1"/>
    <col min="4619" max="4619" width="11.5703125" style="105" bestFit="1" customWidth="1"/>
    <col min="4620" max="4620" width="11.85546875" style="105" bestFit="1" customWidth="1"/>
    <col min="4621" max="4621" width="11.7109375" style="105" bestFit="1" customWidth="1"/>
    <col min="4622" max="4622" width="9.28515625" style="105" bestFit="1" customWidth="1"/>
    <col min="4623" max="4640" width="9.140625" style="105"/>
    <col min="4641" max="4641" width="11" style="105" customWidth="1"/>
    <col min="4642" max="4864" width="9.140625" style="105"/>
    <col min="4865" max="4865" width="18.42578125" style="105" customWidth="1"/>
    <col min="4866" max="4866" width="10.7109375" style="105" bestFit="1" customWidth="1"/>
    <col min="4867" max="4867" width="10.85546875" style="105" bestFit="1" customWidth="1"/>
    <col min="4868" max="4873" width="9.85546875" style="105" bestFit="1" customWidth="1"/>
    <col min="4874" max="4874" width="12.42578125" style="105" bestFit="1" customWidth="1"/>
    <col min="4875" max="4875" width="11.5703125" style="105" bestFit="1" customWidth="1"/>
    <col min="4876" max="4876" width="11.85546875" style="105" bestFit="1" customWidth="1"/>
    <col min="4877" max="4877" width="11.7109375" style="105" bestFit="1" customWidth="1"/>
    <col min="4878" max="4878" width="9.28515625" style="105" bestFit="1" customWidth="1"/>
    <col min="4879" max="4896" width="9.140625" style="105"/>
    <col min="4897" max="4897" width="11" style="105" customWidth="1"/>
    <col min="4898" max="5120" width="9.140625" style="105"/>
    <col min="5121" max="5121" width="18.42578125" style="105" customWidth="1"/>
    <col min="5122" max="5122" width="10.7109375" style="105" bestFit="1" customWidth="1"/>
    <col min="5123" max="5123" width="10.85546875" style="105" bestFit="1" customWidth="1"/>
    <col min="5124" max="5129" width="9.85546875" style="105" bestFit="1" customWidth="1"/>
    <col min="5130" max="5130" width="12.42578125" style="105" bestFit="1" customWidth="1"/>
    <col min="5131" max="5131" width="11.5703125" style="105" bestFit="1" customWidth="1"/>
    <col min="5132" max="5132" width="11.85546875" style="105" bestFit="1" customWidth="1"/>
    <col min="5133" max="5133" width="11.7109375" style="105" bestFit="1" customWidth="1"/>
    <col min="5134" max="5134" width="9.28515625" style="105" bestFit="1" customWidth="1"/>
    <col min="5135" max="5152" width="9.140625" style="105"/>
    <col min="5153" max="5153" width="11" style="105" customWidth="1"/>
    <col min="5154" max="5376" width="9.140625" style="105"/>
    <col min="5377" max="5377" width="18.42578125" style="105" customWidth="1"/>
    <col min="5378" max="5378" width="10.7109375" style="105" bestFit="1" customWidth="1"/>
    <col min="5379" max="5379" width="10.85546875" style="105" bestFit="1" customWidth="1"/>
    <col min="5380" max="5385" width="9.85546875" style="105" bestFit="1" customWidth="1"/>
    <col min="5386" max="5386" width="12.42578125" style="105" bestFit="1" customWidth="1"/>
    <col min="5387" max="5387" width="11.5703125" style="105" bestFit="1" customWidth="1"/>
    <col min="5388" max="5388" width="11.85546875" style="105" bestFit="1" customWidth="1"/>
    <col min="5389" max="5389" width="11.7109375" style="105" bestFit="1" customWidth="1"/>
    <col min="5390" max="5390" width="9.28515625" style="105" bestFit="1" customWidth="1"/>
    <col min="5391" max="5408" width="9.140625" style="105"/>
    <col min="5409" max="5409" width="11" style="105" customWidth="1"/>
    <col min="5410" max="5632" width="9.140625" style="105"/>
    <col min="5633" max="5633" width="18.42578125" style="105" customWidth="1"/>
    <col min="5634" max="5634" width="10.7109375" style="105" bestFit="1" customWidth="1"/>
    <col min="5635" max="5635" width="10.85546875" style="105" bestFit="1" customWidth="1"/>
    <col min="5636" max="5641" width="9.85546875" style="105" bestFit="1" customWidth="1"/>
    <col min="5642" max="5642" width="12.42578125" style="105" bestFit="1" customWidth="1"/>
    <col min="5643" max="5643" width="11.5703125" style="105" bestFit="1" customWidth="1"/>
    <col min="5644" max="5644" width="11.85546875" style="105" bestFit="1" customWidth="1"/>
    <col min="5645" max="5645" width="11.7109375" style="105" bestFit="1" customWidth="1"/>
    <col min="5646" max="5646" width="9.28515625" style="105" bestFit="1" customWidth="1"/>
    <col min="5647" max="5664" width="9.140625" style="105"/>
    <col min="5665" max="5665" width="11" style="105" customWidth="1"/>
    <col min="5666" max="5888" width="9.140625" style="105"/>
    <col min="5889" max="5889" width="18.42578125" style="105" customWidth="1"/>
    <col min="5890" max="5890" width="10.7109375" style="105" bestFit="1" customWidth="1"/>
    <col min="5891" max="5891" width="10.85546875" style="105" bestFit="1" customWidth="1"/>
    <col min="5892" max="5897" width="9.85546875" style="105" bestFit="1" customWidth="1"/>
    <col min="5898" max="5898" width="12.42578125" style="105" bestFit="1" customWidth="1"/>
    <col min="5899" max="5899" width="11.5703125" style="105" bestFit="1" customWidth="1"/>
    <col min="5900" max="5900" width="11.85546875" style="105" bestFit="1" customWidth="1"/>
    <col min="5901" max="5901" width="11.7109375" style="105" bestFit="1" customWidth="1"/>
    <col min="5902" max="5902" width="9.28515625" style="105" bestFit="1" customWidth="1"/>
    <col min="5903" max="5920" width="9.140625" style="105"/>
    <col min="5921" max="5921" width="11" style="105" customWidth="1"/>
    <col min="5922" max="6144" width="9.140625" style="105"/>
    <col min="6145" max="6145" width="18.42578125" style="105" customWidth="1"/>
    <col min="6146" max="6146" width="10.7109375" style="105" bestFit="1" customWidth="1"/>
    <col min="6147" max="6147" width="10.85546875" style="105" bestFit="1" customWidth="1"/>
    <col min="6148" max="6153" width="9.85546875" style="105" bestFit="1" customWidth="1"/>
    <col min="6154" max="6154" width="12.42578125" style="105" bestFit="1" customWidth="1"/>
    <col min="6155" max="6155" width="11.5703125" style="105" bestFit="1" customWidth="1"/>
    <col min="6156" max="6156" width="11.85546875" style="105" bestFit="1" customWidth="1"/>
    <col min="6157" max="6157" width="11.7109375" style="105" bestFit="1" customWidth="1"/>
    <col min="6158" max="6158" width="9.28515625" style="105" bestFit="1" customWidth="1"/>
    <col min="6159" max="6176" width="9.140625" style="105"/>
    <col min="6177" max="6177" width="11" style="105" customWidth="1"/>
    <col min="6178" max="6400" width="9.140625" style="105"/>
    <col min="6401" max="6401" width="18.42578125" style="105" customWidth="1"/>
    <col min="6402" max="6402" width="10.7109375" style="105" bestFit="1" customWidth="1"/>
    <col min="6403" max="6403" width="10.85546875" style="105" bestFit="1" customWidth="1"/>
    <col min="6404" max="6409" width="9.85546875" style="105" bestFit="1" customWidth="1"/>
    <col min="6410" max="6410" width="12.42578125" style="105" bestFit="1" customWidth="1"/>
    <col min="6411" max="6411" width="11.5703125" style="105" bestFit="1" customWidth="1"/>
    <col min="6412" max="6412" width="11.85546875" style="105" bestFit="1" customWidth="1"/>
    <col min="6413" max="6413" width="11.7109375" style="105" bestFit="1" customWidth="1"/>
    <col min="6414" max="6414" width="9.28515625" style="105" bestFit="1" customWidth="1"/>
    <col min="6415" max="6432" width="9.140625" style="105"/>
    <col min="6433" max="6433" width="11" style="105" customWidth="1"/>
    <col min="6434" max="6656" width="9.140625" style="105"/>
    <col min="6657" max="6657" width="18.42578125" style="105" customWidth="1"/>
    <col min="6658" max="6658" width="10.7109375" style="105" bestFit="1" customWidth="1"/>
    <col min="6659" max="6659" width="10.85546875" style="105" bestFit="1" customWidth="1"/>
    <col min="6660" max="6665" width="9.85546875" style="105" bestFit="1" customWidth="1"/>
    <col min="6666" max="6666" width="12.42578125" style="105" bestFit="1" customWidth="1"/>
    <col min="6667" max="6667" width="11.5703125" style="105" bestFit="1" customWidth="1"/>
    <col min="6668" max="6668" width="11.85546875" style="105" bestFit="1" customWidth="1"/>
    <col min="6669" max="6669" width="11.7109375" style="105" bestFit="1" customWidth="1"/>
    <col min="6670" max="6670" width="9.28515625" style="105" bestFit="1" customWidth="1"/>
    <col min="6671" max="6688" width="9.140625" style="105"/>
    <col min="6689" max="6689" width="11" style="105" customWidth="1"/>
    <col min="6690" max="6912" width="9.140625" style="105"/>
    <col min="6913" max="6913" width="18.42578125" style="105" customWidth="1"/>
    <col min="6914" max="6914" width="10.7109375" style="105" bestFit="1" customWidth="1"/>
    <col min="6915" max="6915" width="10.85546875" style="105" bestFit="1" customWidth="1"/>
    <col min="6916" max="6921" width="9.85546875" style="105" bestFit="1" customWidth="1"/>
    <col min="6922" max="6922" width="12.42578125" style="105" bestFit="1" customWidth="1"/>
    <col min="6923" max="6923" width="11.5703125" style="105" bestFit="1" customWidth="1"/>
    <col min="6924" max="6924" width="11.85546875" style="105" bestFit="1" customWidth="1"/>
    <col min="6925" max="6925" width="11.7109375" style="105" bestFit="1" customWidth="1"/>
    <col min="6926" max="6926" width="9.28515625" style="105" bestFit="1" customWidth="1"/>
    <col min="6927" max="6944" width="9.140625" style="105"/>
    <col min="6945" max="6945" width="11" style="105" customWidth="1"/>
    <col min="6946" max="7168" width="9.140625" style="105"/>
    <col min="7169" max="7169" width="18.42578125" style="105" customWidth="1"/>
    <col min="7170" max="7170" width="10.7109375" style="105" bestFit="1" customWidth="1"/>
    <col min="7171" max="7171" width="10.85546875" style="105" bestFit="1" customWidth="1"/>
    <col min="7172" max="7177" width="9.85546875" style="105" bestFit="1" customWidth="1"/>
    <col min="7178" max="7178" width="12.42578125" style="105" bestFit="1" customWidth="1"/>
    <col min="7179" max="7179" width="11.5703125" style="105" bestFit="1" customWidth="1"/>
    <col min="7180" max="7180" width="11.85546875" style="105" bestFit="1" customWidth="1"/>
    <col min="7181" max="7181" width="11.7109375" style="105" bestFit="1" customWidth="1"/>
    <col min="7182" max="7182" width="9.28515625" style="105" bestFit="1" customWidth="1"/>
    <col min="7183" max="7200" width="9.140625" style="105"/>
    <col min="7201" max="7201" width="11" style="105" customWidth="1"/>
    <col min="7202" max="7424" width="9.140625" style="105"/>
    <col min="7425" max="7425" width="18.42578125" style="105" customWidth="1"/>
    <col min="7426" max="7426" width="10.7109375" style="105" bestFit="1" customWidth="1"/>
    <col min="7427" max="7427" width="10.85546875" style="105" bestFit="1" customWidth="1"/>
    <col min="7428" max="7433" width="9.85546875" style="105" bestFit="1" customWidth="1"/>
    <col min="7434" max="7434" width="12.42578125" style="105" bestFit="1" customWidth="1"/>
    <col min="7435" max="7435" width="11.5703125" style="105" bestFit="1" customWidth="1"/>
    <col min="7436" max="7436" width="11.85546875" style="105" bestFit="1" customWidth="1"/>
    <col min="7437" max="7437" width="11.7109375" style="105" bestFit="1" customWidth="1"/>
    <col min="7438" max="7438" width="9.28515625" style="105" bestFit="1" customWidth="1"/>
    <col min="7439" max="7456" width="9.140625" style="105"/>
    <col min="7457" max="7457" width="11" style="105" customWidth="1"/>
    <col min="7458" max="7680" width="9.140625" style="105"/>
    <col min="7681" max="7681" width="18.42578125" style="105" customWidth="1"/>
    <col min="7682" max="7682" width="10.7109375" style="105" bestFit="1" customWidth="1"/>
    <col min="7683" max="7683" width="10.85546875" style="105" bestFit="1" customWidth="1"/>
    <col min="7684" max="7689" width="9.85546875" style="105" bestFit="1" customWidth="1"/>
    <col min="7690" max="7690" width="12.42578125" style="105" bestFit="1" customWidth="1"/>
    <col min="7691" max="7691" width="11.5703125" style="105" bestFit="1" customWidth="1"/>
    <col min="7692" max="7692" width="11.85546875" style="105" bestFit="1" customWidth="1"/>
    <col min="7693" max="7693" width="11.7109375" style="105" bestFit="1" customWidth="1"/>
    <col min="7694" max="7694" width="9.28515625" style="105" bestFit="1" customWidth="1"/>
    <col min="7695" max="7712" width="9.140625" style="105"/>
    <col min="7713" max="7713" width="11" style="105" customWidth="1"/>
    <col min="7714" max="7936" width="9.140625" style="105"/>
    <col min="7937" max="7937" width="18.42578125" style="105" customWidth="1"/>
    <col min="7938" max="7938" width="10.7109375" style="105" bestFit="1" customWidth="1"/>
    <col min="7939" max="7939" width="10.85546875" style="105" bestFit="1" customWidth="1"/>
    <col min="7940" max="7945" width="9.85546875" style="105" bestFit="1" customWidth="1"/>
    <col min="7946" max="7946" width="12.42578125" style="105" bestFit="1" customWidth="1"/>
    <col min="7947" max="7947" width="11.5703125" style="105" bestFit="1" customWidth="1"/>
    <col min="7948" max="7948" width="11.85546875" style="105" bestFit="1" customWidth="1"/>
    <col min="7949" max="7949" width="11.7109375" style="105" bestFit="1" customWidth="1"/>
    <col min="7950" max="7950" width="9.28515625" style="105" bestFit="1" customWidth="1"/>
    <col min="7951" max="7968" width="9.140625" style="105"/>
    <col min="7969" max="7969" width="11" style="105" customWidth="1"/>
    <col min="7970" max="8192" width="9.140625" style="105"/>
    <col min="8193" max="8193" width="18.42578125" style="105" customWidth="1"/>
    <col min="8194" max="8194" width="10.7109375" style="105" bestFit="1" customWidth="1"/>
    <col min="8195" max="8195" width="10.85546875" style="105" bestFit="1" customWidth="1"/>
    <col min="8196" max="8201" width="9.85546875" style="105" bestFit="1" customWidth="1"/>
    <col min="8202" max="8202" width="12.42578125" style="105" bestFit="1" customWidth="1"/>
    <col min="8203" max="8203" width="11.5703125" style="105" bestFit="1" customWidth="1"/>
    <col min="8204" max="8204" width="11.85546875" style="105" bestFit="1" customWidth="1"/>
    <col min="8205" max="8205" width="11.7109375" style="105" bestFit="1" customWidth="1"/>
    <col min="8206" max="8206" width="9.28515625" style="105" bestFit="1" customWidth="1"/>
    <col min="8207" max="8224" width="9.140625" style="105"/>
    <col min="8225" max="8225" width="11" style="105" customWidth="1"/>
    <col min="8226" max="8448" width="9.140625" style="105"/>
    <col min="8449" max="8449" width="18.42578125" style="105" customWidth="1"/>
    <col min="8450" max="8450" width="10.7109375" style="105" bestFit="1" customWidth="1"/>
    <col min="8451" max="8451" width="10.85546875" style="105" bestFit="1" customWidth="1"/>
    <col min="8452" max="8457" width="9.85546875" style="105" bestFit="1" customWidth="1"/>
    <col min="8458" max="8458" width="12.42578125" style="105" bestFit="1" customWidth="1"/>
    <col min="8459" max="8459" width="11.5703125" style="105" bestFit="1" customWidth="1"/>
    <col min="8460" max="8460" width="11.85546875" style="105" bestFit="1" customWidth="1"/>
    <col min="8461" max="8461" width="11.7109375" style="105" bestFit="1" customWidth="1"/>
    <col min="8462" max="8462" width="9.28515625" style="105" bestFit="1" customWidth="1"/>
    <col min="8463" max="8480" width="9.140625" style="105"/>
    <col min="8481" max="8481" width="11" style="105" customWidth="1"/>
    <col min="8482" max="8704" width="9.140625" style="105"/>
    <col min="8705" max="8705" width="18.42578125" style="105" customWidth="1"/>
    <col min="8706" max="8706" width="10.7109375" style="105" bestFit="1" customWidth="1"/>
    <col min="8707" max="8707" width="10.85546875" style="105" bestFit="1" customWidth="1"/>
    <col min="8708" max="8713" width="9.85546875" style="105" bestFit="1" customWidth="1"/>
    <col min="8714" max="8714" width="12.42578125" style="105" bestFit="1" customWidth="1"/>
    <col min="8715" max="8715" width="11.5703125" style="105" bestFit="1" customWidth="1"/>
    <col min="8716" max="8716" width="11.85546875" style="105" bestFit="1" customWidth="1"/>
    <col min="8717" max="8717" width="11.7109375" style="105" bestFit="1" customWidth="1"/>
    <col min="8718" max="8718" width="9.28515625" style="105" bestFit="1" customWidth="1"/>
    <col min="8719" max="8736" width="9.140625" style="105"/>
    <col min="8737" max="8737" width="11" style="105" customWidth="1"/>
    <col min="8738" max="8960" width="9.140625" style="105"/>
    <col min="8961" max="8961" width="18.42578125" style="105" customWidth="1"/>
    <col min="8962" max="8962" width="10.7109375" style="105" bestFit="1" customWidth="1"/>
    <col min="8963" max="8963" width="10.85546875" style="105" bestFit="1" customWidth="1"/>
    <col min="8964" max="8969" width="9.85546875" style="105" bestFit="1" customWidth="1"/>
    <col min="8970" max="8970" width="12.42578125" style="105" bestFit="1" customWidth="1"/>
    <col min="8971" max="8971" width="11.5703125" style="105" bestFit="1" customWidth="1"/>
    <col min="8972" max="8972" width="11.85546875" style="105" bestFit="1" customWidth="1"/>
    <col min="8973" max="8973" width="11.7109375" style="105" bestFit="1" customWidth="1"/>
    <col min="8974" max="8974" width="9.28515625" style="105" bestFit="1" customWidth="1"/>
    <col min="8975" max="8992" width="9.140625" style="105"/>
    <col min="8993" max="8993" width="11" style="105" customWidth="1"/>
    <col min="8994" max="9216" width="9.140625" style="105"/>
    <col min="9217" max="9217" width="18.42578125" style="105" customWidth="1"/>
    <col min="9218" max="9218" width="10.7109375" style="105" bestFit="1" customWidth="1"/>
    <col min="9219" max="9219" width="10.85546875" style="105" bestFit="1" customWidth="1"/>
    <col min="9220" max="9225" width="9.85546875" style="105" bestFit="1" customWidth="1"/>
    <col min="9226" max="9226" width="12.42578125" style="105" bestFit="1" customWidth="1"/>
    <col min="9227" max="9227" width="11.5703125" style="105" bestFit="1" customWidth="1"/>
    <col min="9228" max="9228" width="11.85546875" style="105" bestFit="1" customWidth="1"/>
    <col min="9229" max="9229" width="11.7109375" style="105" bestFit="1" customWidth="1"/>
    <col min="9230" max="9230" width="9.28515625" style="105" bestFit="1" customWidth="1"/>
    <col min="9231" max="9248" width="9.140625" style="105"/>
    <col min="9249" max="9249" width="11" style="105" customWidth="1"/>
    <col min="9250" max="9472" width="9.140625" style="105"/>
    <col min="9473" max="9473" width="18.42578125" style="105" customWidth="1"/>
    <col min="9474" max="9474" width="10.7109375" style="105" bestFit="1" customWidth="1"/>
    <col min="9475" max="9475" width="10.85546875" style="105" bestFit="1" customWidth="1"/>
    <col min="9476" max="9481" width="9.85546875" style="105" bestFit="1" customWidth="1"/>
    <col min="9482" max="9482" width="12.42578125" style="105" bestFit="1" customWidth="1"/>
    <col min="9483" max="9483" width="11.5703125" style="105" bestFit="1" customWidth="1"/>
    <col min="9484" max="9484" width="11.85546875" style="105" bestFit="1" customWidth="1"/>
    <col min="9485" max="9485" width="11.7109375" style="105" bestFit="1" customWidth="1"/>
    <col min="9486" max="9486" width="9.28515625" style="105" bestFit="1" customWidth="1"/>
    <col min="9487" max="9504" width="9.140625" style="105"/>
    <col min="9505" max="9505" width="11" style="105" customWidth="1"/>
    <col min="9506" max="9728" width="9.140625" style="105"/>
    <col min="9729" max="9729" width="18.42578125" style="105" customWidth="1"/>
    <col min="9730" max="9730" width="10.7109375" style="105" bestFit="1" customWidth="1"/>
    <col min="9731" max="9731" width="10.85546875" style="105" bestFit="1" customWidth="1"/>
    <col min="9732" max="9737" width="9.85546875" style="105" bestFit="1" customWidth="1"/>
    <col min="9738" max="9738" width="12.42578125" style="105" bestFit="1" customWidth="1"/>
    <col min="9739" max="9739" width="11.5703125" style="105" bestFit="1" customWidth="1"/>
    <col min="9740" max="9740" width="11.85546875" style="105" bestFit="1" customWidth="1"/>
    <col min="9741" max="9741" width="11.7109375" style="105" bestFit="1" customWidth="1"/>
    <col min="9742" max="9742" width="9.28515625" style="105" bestFit="1" customWidth="1"/>
    <col min="9743" max="9760" width="9.140625" style="105"/>
    <col min="9761" max="9761" width="11" style="105" customWidth="1"/>
    <col min="9762" max="9984" width="9.140625" style="105"/>
    <col min="9985" max="9985" width="18.42578125" style="105" customWidth="1"/>
    <col min="9986" max="9986" width="10.7109375" style="105" bestFit="1" customWidth="1"/>
    <col min="9987" max="9987" width="10.85546875" style="105" bestFit="1" customWidth="1"/>
    <col min="9988" max="9993" width="9.85546875" style="105" bestFit="1" customWidth="1"/>
    <col min="9994" max="9994" width="12.42578125" style="105" bestFit="1" customWidth="1"/>
    <col min="9995" max="9995" width="11.5703125" style="105" bestFit="1" customWidth="1"/>
    <col min="9996" max="9996" width="11.85546875" style="105" bestFit="1" customWidth="1"/>
    <col min="9997" max="9997" width="11.7109375" style="105" bestFit="1" customWidth="1"/>
    <col min="9998" max="9998" width="9.28515625" style="105" bestFit="1" customWidth="1"/>
    <col min="9999" max="10016" width="9.140625" style="105"/>
    <col min="10017" max="10017" width="11" style="105" customWidth="1"/>
    <col min="10018" max="10240" width="9.140625" style="105"/>
    <col min="10241" max="10241" width="18.42578125" style="105" customWidth="1"/>
    <col min="10242" max="10242" width="10.7109375" style="105" bestFit="1" customWidth="1"/>
    <col min="10243" max="10243" width="10.85546875" style="105" bestFit="1" customWidth="1"/>
    <col min="10244" max="10249" width="9.85546875" style="105" bestFit="1" customWidth="1"/>
    <col min="10250" max="10250" width="12.42578125" style="105" bestFit="1" customWidth="1"/>
    <col min="10251" max="10251" width="11.5703125" style="105" bestFit="1" customWidth="1"/>
    <col min="10252" max="10252" width="11.85546875" style="105" bestFit="1" customWidth="1"/>
    <col min="10253" max="10253" width="11.7109375" style="105" bestFit="1" customWidth="1"/>
    <col min="10254" max="10254" width="9.28515625" style="105" bestFit="1" customWidth="1"/>
    <col min="10255" max="10272" width="9.140625" style="105"/>
    <col min="10273" max="10273" width="11" style="105" customWidth="1"/>
    <col min="10274" max="10496" width="9.140625" style="105"/>
    <col min="10497" max="10497" width="18.42578125" style="105" customWidth="1"/>
    <col min="10498" max="10498" width="10.7109375" style="105" bestFit="1" customWidth="1"/>
    <col min="10499" max="10499" width="10.85546875" style="105" bestFit="1" customWidth="1"/>
    <col min="10500" max="10505" width="9.85546875" style="105" bestFit="1" customWidth="1"/>
    <col min="10506" max="10506" width="12.42578125" style="105" bestFit="1" customWidth="1"/>
    <col min="10507" max="10507" width="11.5703125" style="105" bestFit="1" customWidth="1"/>
    <col min="10508" max="10508" width="11.85546875" style="105" bestFit="1" customWidth="1"/>
    <col min="10509" max="10509" width="11.7109375" style="105" bestFit="1" customWidth="1"/>
    <col min="10510" max="10510" width="9.28515625" style="105" bestFit="1" customWidth="1"/>
    <col min="10511" max="10528" width="9.140625" style="105"/>
    <col min="10529" max="10529" width="11" style="105" customWidth="1"/>
    <col min="10530" max="10752" width="9.140625" style="105"/>
    <col min="10753" max="10753" width="18.42578125" style="105" customWidth="1"/>
    <col min="10754" max="10754" width="10.7109375" style="105" bestFit="1" customWidth="1"/>
    <col min="10755" max="10755" width="10.85546875" style="105" bestFit="1" customWidth="1"/>
    <col min="10756" max="10761" width="9.85546875" style="105" bestFit="1" customWidth="1"/>
    <col min="10762" max="10762" width="12.42578125" style="105" bestFit="1" customWidth="1"/>
    <col min="10763" max="10763" width="11.5703125" style="105" bestFit="1" customWidth="1"/>
    <col min="10764" max="10764" width="11.85546875" style="105" bestFit="1" customWidth="1"/>
    <col min="10765" max="10765" width="11.7109375" style="105" bestFit="1" customWidth="1"/>
    <col min="10766" max="10766" width="9.28515625" style="105" bestFit="1" customWidth="1"/>
    <col min="10767" max="10784" width="9.140625" style="105"/>
    <col min="10785" max="10785" width="11" style="105" customWidth="1"/>
    <col min="10786" max="11008" width="9.140625" style="105"/>
    <col min="11009" max="11009" width="18.42578125" style="105" customWidth="1"/>
    <col min="11010" max="11010" width="10.7109375" style="105" bestFit="1" customWidth="1"/>
    <col min="11011" max="11011" width="10.85546875" style="105" bestFit="1" customWidth="1"/>
    <col min="11012" max="11017" width="9.85546875" style="105" bestFit="1" customWidth="1"/>
    <col min="11018" max="11018" width="12.42578125" style="105" bestFit="1" customWidth="1"/>
    <col min="11019" max="11019" width="11.5703125" style="105" bestFit="1" customWidth="1"/>
    <col min="11020" max="11020" width="11.85546875" style="105" bestFit="1" customWidth="1"/>
    <col min="11021" max="11021" width="11.7109375" style="105" bestFit="1" customWidth="1"/>
    <col min="11022" max="11022" width="9.28515625" style="105" bestFit="1" customWidth="1"/>
    <col min="11023" max="11040" width="9.140625" style="105"/>
    <col min="11041" max="11041" width="11" style="105" customWidth="1"/>
    <col min="11042" max="11264" width="9.140625" style="105"/>
    <col min="11265" max="11265" width="18.42578125" style="105" customWidth="1"/>
    <col min="11266" max="11266" width="10.7109375" style="105" bestFit="1" customWidth="1"/>
    <col min="11267" max="11267" width="10.85546875" style="105" bestFit="1" customWidth="1"/>
    <col min="11268" max="11273" width="9.85546875" style="105" bestFit="1" customWidth="1"/>
    <col min="11274" max="11274" width="12.42578125" style="105" bestFit="1" customWidth="1"/>
    <col min="11275" max="11275" width="11.5703125" style="105" bestFit="1" customWidth="1"/>
    <col min="11276" max="11276" width="11.85546875" style="105" bestFit="1" customWidth="1"/>
    <col min="11277" max="11277" width="11.7109375" style="105" bestFit="1" customWidth="1"/>
    <col min="11278" max="11278" width="9.28515625" style="105" bestFit="1" customWidth="1"/>
    <col min="11279" max="11296" width="9.140625" style="105"/>
    <col min="11297" max="11297" width="11" style="105" customWidth="1"/>
    <col min="11298" max="11520" width="9.140625" style="105"/>
    <col min="11521" max="11521" width="18.42578125" style="105" customWidth="1"/>
    <col min="11522" max="11522" width="10.7109375" style="105" bestFit="1" customWidth="1"/>
    <col min="11523" max="11523" width="10.85546875" style="105" bestFit="1" customWidth="1"/>
    <col min="11524" max="11529" width="9.85546875" style="105" bestFit="1" customWidth="1"/>
    <col min="11530" max="11530" width="12.42578125" style="105" bestFit="1" customWidth="1"/>
    <col min="11531" max="11531" width="11.5703125" style="105" bestFit="1" customWidth="1"/>
    <col min="11532" max="11532" width="11.85546875" style="105" bestFit="1" customWidth="1"/>
    <col min="11533" max="11533" width="11.7109375" style="105" bestFit="1" customWidth="1"/>
    <col min="11534" max="11534" width="9.28515625" style="105" bestFit="1" customWidth="1"/>
    <col min="11535" max="11552" width="9.140625" style="105"/>
    <col min="11553" max="11553" width="11" style="105" customWidth="1"/>
    <col min="11554" max="11776" width="9.140625" style="105"/>
    <col min="11777" max="11777" width="18.42578125" style="105" customWidth="1"/>
    <col min="11778" max="11778" width="10.7109375" style="105" bestFit="1" customWidth="1"/>
    <col min="11779" max="11779" width="10.85546875" style="105" bestFit="1" customWidth="1"/>
    <col min="11780" max="11785" width="9.85546875" style="105" bestFit="1" customWidth="1"/>
    <col min="11786" max="11786" width="12.42578125" style="105" bestFit="1" customWidth="1"/>
    <col min="11787" max="11787" width="11.5703125" style="105" bestFit="1" customWidth="1"/>
    <col min="11788" max="11788" width="11.85546875" style="105" bestFit="1" customWidth="1"/>
    <col min="11789" max="11789" width="11.7109375" style="105" bestFit="1" customWidth="1"/>
    <col min="11790" max="11790" width="9.28515625" style="105" bestFit="1" customWidth="1"/>
    <col min="11791" max="11808" width="9.140625" style="105"/>
    <col min="11809" max="11809" width="11" style="105" customWidth="1"/>
    <col min="11810" max="12032" width="9.140625" style="105"/>
    <col min="12033" max="12033" width="18.42578125" style="105" customWidth="1"/>
    <col min="12034" max="12034" width="10.7109375" style="105" bestFit="1" customWidth="1"/>
    <col min="12035" max="12035" width="10.85546875" style="105" bestFit="1" customWidth="1"/>
    <col min="12036" max="12041" width="9.85546875" style="105" bestFit="1" customWidth="1"/>
    <col min="12042" max="12042" width="12.42578125" style="105" bestFit="1" customWidth="1"/>
    <col min="12043" max="12043" width="11.5703125" style="105" bestFit="1" customWidth="1"/>
    <col min="12044" max="12044" width="11.85546875" style="105" bestFit="1" customWidth="1"/>
    <col min="12045" max="12045" width="11.7109375" style="105" bestFit="1" customWidth="1"/>
    <col min="12046" max="12046" width="9.28515625" style="105" bestFit="1" customWidth="1"/>
    <col min="12047" max="12064" width="9.140625" style="105"/>
    <col min="12065" max="12065" width="11" style="105" customWidth="1"/>
    <col min="12066" max="12288" width="9.140625" style="105"/>
    <col min="12289" max="12289" width="18.42578125" style="105" customWidth="1"/>
    <col min="12290" max="12290" width="10.7109375" style="105" bestFit="1" customWidth="1"/>
    <col min="12291" max="12291" width="10.85546875" style="105" bestFit="1" customWidth="1"/>
    <col min="12292" max="12297" width="9.85546875" style="105" bestFit="1" customWidth="1"/>
    <col min="12298" max="12298" width="12.42578125" style="105" bestFit="1" customWidth="1"/>
    <col min="12299" max="12299" width="11.5703125" style="105" bestFit="1" customWidth="1"/>
    <col min="12300" max="12300" width="11.85546875" style="105" bestFit="1" customWidth="1"/>
    <col min="12301" max="12301" width="11.7109375" style="105" bestFit="1" customWidth="1"/>
    <col min="12302" max="12302" width="9.28515625" style="105" bestFit="1" customWidth="1"/>
    <col min="12303" max="12320" width="9.140625" style="105"/>
    <col min="12321" max="12321" width="11" style="105" customWidth="1"/>
    <col min="12322" max="12544" width="9.140625" style="105"/>
    <col min="12545" max="12545" width="18.42578125" style="105" customWidth="1"/>
    <col min="12546" max="12546" width="10.7109375" style="105" bestFit="1" customWidth="1"/>
    <col min="12547" max="12547" width="10.85546875" style="105" bestFit="1" customWidth="1"/>
    <col min="12548" max="12553" width="9.85546875" style="105" bestFit="1" customWidth="1"/>
    <col min="12554" max="12554" width="12.42578125" style="105" bestFit="1" customWidth="1"/>
    <col min="12555" max="12555" width="11.5703125" style="105" bestFit="1" customWidth="1"/>
    <col min="12556" max="12556" width="11.85546875" style="105" bestFit="1" customWidth="1"/>
    <col min="12557" max="12557" width="11.7109375" style="105" bestFit="1" customWidth="1"/>
    <col min="12558" max="12558" width="9.28515625" style="105" bestFit="1" customWidth="1"/>
    <col min="12559" max="12576" width="9.140625" style="105"/>
    <col min="12577" max="12577" width="11" style="105" customWidth="1"/>
    <col min="12578" max="12800" width="9.140625" style="105"/>
    <col min="12801" max="12801" width="18.42578125" style="105" customWidth="1"/>
    <col min="12802" max="12802" width="10.7109375" style="105" bestFit="1" customWidth="1"/>
    <col min="12803" max="12803" width="10.85546875" style="105" bestFit="1" customWidth="1"/>
    <col min="12804" max="12809" width="9.85546875" style="105" bestFit="1" customWidth="1"/>
    <col min="12810" max="12810" width="12.42578125" style="105" bestFit="1" customWidth="1"/>
    <col min="12811" max="12811" width="11.5703125" style="105" bestFit="1" customWidth="1"/>
    <col min="12812" max="12812" width="11.85546875" style="105" bestFit="1" customWidth="1"/>
    <col min="12813" max="12813" width="11.7109375" style="105" bestFit="1" customWidth="1"/>
    <col min="12814" max="12814" width="9.28515625" style="105" bestFit="1" customWidth="1"/>
    <col min="12815" max="12832" width="9.140625" style="105"/>
    <col min="12833" max="12833" width="11" style="105" customWidth="1"/>
    <col min="12834" max="13056" width="9.140625" style="105"/>
    <col min="13057" max="13057" width="18.42578125" style="105" customWidth="1"/>
    <col min="13058" max="13058" width="10.7109375" style="105" bestFit="1" customWidth="1"/>
    <col min="13059" max="13059" width="10.85546875" style="105" bestFit="1" customWidth="1"/>
    <col min="13060" max="13065" width="9.85546875" style="105" bestFit="1" customWidth="1"/>
    <col min="13066" max="13066" width="12.42578125" style="105" bestFit="1" customWidth="1"/>
    <col min="13067" max="13067" width="11.5703125" style="105" bestFit="1" customWidth="1"/>
    <col min="13068" max="13068" width="11.85546875" style="105" bestFit="1" customWidth="1"/>
    <col min="13069" max="13069" width="11.7109375" style="105" bestFit="1" customWidth="1"/>
    <col min="13070" max="13070" width="9.28515625" style="105" bestFit="1" customWidth="1"/>
    <col min="13071" max="13088" width="9.140625" style="105"/>
    <col min="13089" max="13089" width="11" style="105" customWidth="1"/>
    <col min="13090" max="13312" width="9.140625" style="105"/>
    <col min="13313" max="13313" width="18.42578125" style="105" customWidth="1"/>
    <col min="13314" max="13314" width="10.7109375" style="105" bestFit="1" customWidth="1"/>
    <col min="13315" max="13315" width="10.85546875" style="105" bestFit="1" customWidth="1"/>
    <col min="13316" max="13321" width="9.85546875" style="105" bestFit="1" customWidth="1"/>
    <col min="13322" max="13322" width="12.42578125" style="105" bestFit="1" customWidth="1"/>
    <col min="13323" max="13323" width="11.5703125" style="105" bestFit="1" customWidth="1"/>
    <col min="13324" max="13324" width="11.85546875" style="105" bestFit="1" customWidth="1"/>
    <col min="13325" max="13325" width="11.7109375" style="105" bestFit="1" customWidth="1"/>
    <col min="13326" max="13326" width="9.28515625" style="105" bestFit="1" customWidth="1"/>
    <col min="13327" max="13344" width="9.140625" style="105"/>
    <col min="13345" max="13345" width="11" style="105" customWidth="1"/>
    <col min="13346" max="13568" width="9.140625" style="105"/>
    <col min="13569" max="13569" width="18.42578125" style="105" customWidth="1"/>
    <col min="13570" max="13570" width="10.7109375" style="105" bestFit="1" customWidth="1"/>
    <col min="13571" max="13571" width="10.85546875" style="105" bestFit="1" customWidth="1"/>
    <col min="13572" max="13577" width="9.85546875" style="105" bestFit="1" customWidth="1"/>
    <col min="13578" max="13578" width="12.42578125" style="105" bestFit="1" customWidth="1"/>
    <col min="13579" max="13579" width="11.5703125" style="105" bestFit="1" customWidth="1"/>
    <col min="13580" max="13580" width="11.85546875" style="105" bestFit="1" customWidth="1"/>
    <col min="13581" max="13581" width="11.7109375" style="105" bestFit="1" customWidth="1"/>
    <col min="13582" max="13582" width="9.28515625" style="105" bestFit="1" customWidth="1"/>
    <col min="13583" max="13600" width="9.140625" style="105"/>
    <col min="13601" max="13601" width="11" style="105" customWidth="1"/>
    <col min="13602" max="13824" width="9.140625" style="105"/>
    <col min="13825" max="13825" width="18.42578125" style="105" customWidth="1"/>
    <col min="13826" max="13826" width="10.7109375" style="105" bestFit="1" customWidth="1"/>
    <col min="13827" max="13827" width="10.85546875" style="105" bestFit="1" customWidth="1"/>
    <col min="13828" max="13833" width="9.85546875" style="105" bestFit="1" customWidth="1"/>
    <col min="13834" max="13834" width="12.42578125" style="105" bestFit="1" customWidth="1"/>
    <col min="13835" max="13835" width="11.5703125" style="105" bestFit="1" customWidth="1"/>
    <col min="13836" max="13836" width="11.85546875" style="105" bestFit="1" customWidth="1"/>
    <col min="13837" max="13837" width="11.7109375" style="105" bestFit="1" customWidth="1"/>
    <col min="13838" max="13838" width="9.28515625" style="105" bestFit="1" customWidth="1"/>
    <col min="13839" max="13856" width="9.140625" style="105"/>
    <col min="13857" max="13857" width="11" style="105" customWidth="1"/>
    <col min="13858" max="14080" width="9.140625" style="105"/>
    <col min="14081" max="14081" width="18.42578125" style="105" customWidth="1"/>
    <col min="14082" max="14082" width="10.7109375" style="105" bestFit="1" customWidth="1"/>
    <col min="14083" max="14083" width="10.85546875" style="105" bestFit="1" customWidth="1"/>
    <col min="14084" max="14089" width="9.85546875" style="105" bestFit="1" customWidth="1"/>
    <col min="14090" max="14090" width="12.42578125" style="105" bestFit="1" customWidth="1"/>
    <col min="14091" max="14091" width="11.5703125" style="105" bestFit="1" customWidth="1"/>
    <col min="14092" max="14092" width="11.85546875" style="105" bestFit="1" customWidth="1"/>
    <col min="14093" max="14093" width="11.7109375" style="105" bestFit="1" customWidth="1"/>
    <col min="14094" max="14094" width="9.28515625" style="105" bestFit="1" customWidth="1"/>
    <col min="14095" max="14112" width="9.140625" style="105"/>
    <col min="14113" max="14113" width="11" style="105" customWidth="1"/>
    <col min="14114" max="14336" width="9.140625" style="105"/>
    <col min="14337" max="14337" width="18.42578125" style="105" customWidth="1"/>
    <col min="14338" max="14338" width="10.7109375" style="105" bestFit="1" customWidth="1"/>
    <col min="14339" max="14339" width="10.85546875" style="105" bestFit="1" customWidth="1"/>
    <col min="14340" max="14345" width="9.85546875" style="105" bestFit="1" customWidth="1"/>
    <col min="14346" max="14346" width="12.42578125" style="105" bestFit="1" customWidth="1"/>
    <col min="14347" max="14347" width="11.5703125" style="105" bestFit="1" customWidth="1"/>
    <col min="14348" max="14348" width="11.85546875" style="105" bestFit="1" customWidth="1"/>
    <col min="14349" max="14349" width="11.7109375" style="105" bestFit="1" customWidth="1"/>
    <col min="14350" max="14350" width="9.28515625" style="105" bestFit="1" customWidth="1"/>
    <col min="14351" max="14368" width="9.140625" style="105"/>
    <col min="14369" max="14369" width="11" style="105" customWidth="1"/>
    <col min="14370" max="14592" width="9.140625" style="105"/>
    <col min="14593" max="14593" width="18.42578125" style="105" customWidth="1"/>
    <col min="14594" max="14594" width="10.7109375" style="105" bestFit="1" customWidth="1"/>
    <col min="14595" max="14595" width="10.85546875" style="105" bestFit="1" customWidth="1"/>
    <col min="14596" max="14601" width="9.85546875" style="105" bestFit="1" customWidth="1"/>
    <col min="14602" max="14602" width="12.42578125" style="105" bestFit="1" customWidth="1"/>
    <col min="14603" max="14603" width="11.5703125" style="105" bestFit="1" customWidth="1"/>
    <col min="14604" max="14604" width="11.85546875" style="105" bestFit="1" customWidth="1"/>
    <col min="14605" max="14605" width="11.7109375" style="105" bestFit="1" customWidth="1"/>
    <col min="14606" max="14606" width="9.28515625" style="105" bestFit="1" customWidth="1"/>
    <col min="14607" max="14624" width="9.140625" style="105"/>
    <col min="14625" max="14625" width="11" style="105" customWidth="1"/>
    <col min="14626" max="14848" width="9.140625" style="105"/>
    <col min="14849" max="14849" width="18.42578125" style="105" customWidth="1"/>
    <col min="14850" max="14850" width="10.7109375" style="105" bestFit="1" customWidth="1"/>
    <col min="14851" max="14851" width="10.85546875" style="105" bestFit="1" customWidth="1"/>
    <col min="14852" max="14857" width="9.85546875" style="105" bestFit="1" customWidth="1"/>
    <col min="14858" max="14858" width="12.42578125" style="105" bestFit="1" customWidth="1"/>
    <col min="14859" max="14859" width="11.5703125" style="105" bestFit="1" customWidth="1"/>
    <col min="14860" max="14860" width="11.85546875" style="105" bestFit="1" customWidth="1"/>
    <col min="14861" max="14861" width="11.7109375" style="105" bestFit="1" customWidth="1"/>
    <col min="14862" max="14862" width="9.28515625" style="105" bestFit="1" customWidth="1"/>
    <col min="14863" max="14880" width="9.140625" style="105"/>
    <col min="14881" max="14881" width="11" style="105" customWidth="1"/>
    <col min="14882" max="15104" width="9.140625" style="105"/>
    <col min="15105" max="15105" width="18.42578125" style="105" customWidth="1"/>
    <col min="15106" max="15106" width="10.7109375" style="105" bestFit="1" customWidth="1"/>
    <col min="15107" max="15107" width="10.85546875" style="105" bestFit="1" customWidth="1"/>
    <col min="15108" max="15113" width="9.85546875" style="105" bestFit="1" customWidth="1"/>
    <col min="15114" max="15114" width="12.42578125" style="105" bestFit="1" customWidth="1"/>
    <col min="15115" max="15115" width="11.5703125" style="105" bestFit="1" customWidth="1"/>
    <col min="15116" max="15116" width="11.85546875" style="105" bestFit="1" customWidth="1"/>
    <col min="15117" max="15117" width="11.7109375" style="105" bestFit="1" customWidth="1"/>
    <col min="15118" max="15118" width="9.28515625" style="105" bestFit="1" customWidth="1"/>
    <col min="15119" max="15136" width="9.140625" style="105"/>
    <col min="15137" max="15137" width="11" style="105" customWidth="1"/>
    <col min="15138" max="15360" width="9.140625" style="105"/>
    <col min="15361" max="15361" width="18.42578125" style="105" customWidth="1"/>
    <col min="15362" max="15362" width="10.7109375" style="105" bestFit="1" customWidth="1"/>
    <col min="15363" max="15363" width="10.85546875" style="105" bestFit="1" customWidth="1"/>
    <col min="15364" max="15369" width="9.85546875" style="105" bestFit="1" customWidth="1"/>
    <col min="15370" max="15370" width="12.42578125" style="105" bestFit="1" customWidth="1"/>
    <col min="15371" max="15371" width="11.5703125" style="105" bestFit="1" customWidth="1"/>
    <col min="15372" max="15372" width="11.85546875" style="105" bestFit="1" customWidth="1"/>
    <col min="15373" max="15373" width="11.7109375" style="105" bestFit="1" customWidth="1"/>
    <col min="15374" max="15374" width="9.28515625" style="105" bestFit="1" customWidth="1"/>
    <col min="15375" max="15392" width="9.140625" style="105"/>
    <col min="15393" max="15393" width="11" style="105" customWidth="1"/>
    <col min="15394" max="15616" width="9.140625" style="105"/>
    <col min="15617" max="15617" width="18.42578125" style="105" customWidth="1"/>
    <col min="15618" max="15618" width="10.7109375" style="105" bestFit="1" customWidth="1"/>
    <col min="15619" max="15619" width="10.85546875" style="105" bestFit="1" customWidth="1"/>
    <col min="15620" max="15625" width="9.85546875" style="105" bestFit="1" customWidth="1"/>
    <col min="15626" max="15626" width="12.42578125" style="105" bestFit="1" customWidth="1"/>
    <col min="15627" max="15627" width="11.5703125" style="105" bestFit="1" customWidth="1"/>
    <col min="15628" max="15628" width="11.85546875" style="105" bestFit="1" customWidth="1"/>
    <col min="15629" max="15629" width="11.7109375" style="105" bestFit="1" customWidth="1"/>
    <col min="15630" max="15630" width="9.28515625" style="105" bestFit="1" customWidth="1"/>
    <col min="15631" max="15648" width="9.140625" style="105"/>
    <col min="15649" max="15649" width="11" style="105" customWidth="1"/>
    <col min="15650" max="15872" width="9.140625" style="105"/>
    <col min="15873" max="15873" width="18.42578125" style="105" customWidth="1"/>
    <col min="15874" max="15874" width="10.7109375" style="105" bestFit="1" customWidth="1"/>
    <col min="15875" max="15875" width="10.85546875" style="105" bestFit="1" customWidth="1"/>
    <col min="15876" max="15881" width="9.85546875" style="105" bestFit="1" customWidth="1"/>
    <col min="15882" max="15882" width="12.42578125" style="105" bestFit="1" customWidth="1"/>
    <col min="15883" max="15883" width="11.5703125" style="105" bestFit="1" customWidth="1"/>
    <col min="15884" max="15884" width="11.85546875" style="105" bestFit="1" customWidth="1"/>
    <col min="15885" max="15885" width="11.7109375" style="105" bestFit="1" customWidth="1"/>
    <col min="15886" max="15886" width="9.28515625" style="105" bestFit="1" customWidth="1"/>
    <col min="15887" max="15904" width="9.140625" style="105"/>
    <col min="15905" max="15905" width="11" style="105" customWidth="1"/>
    <col min="15906" max="16128" width="9.140625" style="105"/>
    <col min="16129" max="16129" width="18.42578125" style="105" customWidth="1"/>
    <col min="16130" max="16130" width="10.7109375" style="105" bestFit="1" customWidth="1"/>
    <col min="16131" max="16131" width="10.85546875" style="105" bestFit="1" customWidth="1"/>
    <col min="16132" max="16137" width="9.85546875" style="105" bestFit="1" customWidth="1"/>
    <col min="16138" max="16138" width="12.42578125" style="105" bestFit="1" customWidth="1"/>
    <col min="16139" max="16139" width="11.5703125" style="105" bestFit="1" customWidth="1"/>
    <col min="16140" max="16140" width="11.85546875" style="105" bestFit="1" customWidth="1"/>
    <col min="16141" max="16141" width="11.7109375" style="105" bestFit="1" customWidth="1"/>
    <col min="16142" max="16142" width="9.28515625" style="105" bestFit="1" customWidth="1"/>
    <col min="16143" max="16160" width="9.140625" style="105"/>
    <col min="16161" max="16161" width="11" style="105" customWidth="1"/>
    <col min="16162" max="16384" width="9.140625" style="105"/>
  </cols>
  <sheetData>
    <row r="1" spans="1:13" s="748" customFormat="1" ht="18" customHeight="1">
      <c r="A1" s="733" t="s">
        <v>915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</row>
    <row r="2" spans="1:13" ht="15.95" customHeight="1" thickBot="1">
      <c r="A2" s="740" t="s">
        <v>297</v>
      </c>
      <c r="B2" s="741" t="s">
        <v>298</v>
      </c>
      <c r="C2" s="741" t="s">
        <v>299</v>
      </c>
      <c r="D2" s="741" t="s">
        <v>1</v>
      </c>
      <c r="E2" s="741" t="s">
        <v>300</v>
      </c>
      <c r="F2" s="741" t="s">
        <v>301</v>
      </c>
      <c r="G2" s="741" t="s">
        <v>2</v>
      </c>
      <c r="H2" s="741" t="s">
        <v>302</v>
      </c>
      <c r="I2" s="741" t="s">
        <v>303</v>
      </c>
      <c r="J2" s="741" t="s">
        <v>3</v>
      </c>
      <c r="K2" s="741" t="s">
        <v>304</v>
      </c>
      <c r="L2" s="741" t="s">
        <v>305</v>
      </c>
      <c r="M2" s="741" t="s">
        <v>4</v>
      </c>
    </row>
    <row r="3" spans="1:13" ht="15.95" customHeight="1">
      <c r="A3" s="742">
        <v>1985</v>
      </c>
      <c r="B3" s="1348">
        <v>111.3</v>
      </c>
      <c r="C3" s="1348">
        <v>112.2</v>
      </c>
      <c r="D3" s="1348">
        <v>113.4</v>
      </c>
      <c r="E3" s="1348">
        <v>115.6</v>
      </c>
      <c r="F3" s="1348">
        <v>116.5</v>
      </c>
      <c r="G3" s="1348">
        <v>116.3</v>
      </c>
      <c r="H3" s="1348">
        <v>117.2</v>
      </c>
      <c r="I3" s="1348">
        <v>117</v>
      </c>
      <c r="J3" s="1348">
        <v>116.9</v>
      </c>
      <c r="K3" s="1348">
        <v>119.1</v>
      </c>
      <c r="L3" s="1348">
        <v>124.6</v>
      </c>
      <c r="M3" s="1348">
        <v>127.3</v>
      </c>
    </row>
    <row r="4" spans="1:13" ht="15.95" customHeight="1">
      <c r="A4" s="742">
        <v>1986</v>
      </c>
      <c r="B4" s="1348">
        <v>134.6</v>
      </c>
      <c r="C4" s="1348">
        <v>139.69999999999999</v>
      </c>
      <c r="D4" s="1348">
        <v>140.80000000000001</v>
      </c>
      <c r="E4" s="1348">
        <v>146.19999999999999</v>
      </c>
      <c r="F4" s="1348">
        <v>144.19999999999999</v>
      </c>
      <c r="G4" s="1348">
        <v>147.4</v>
      </c>
      <c r="H4" s="1348">
        <v>150.9</v>
      </c>
      <c r="I4" s="1348">
        <v>151</v>
      </c>
      <c r="J4" s="1348">
        <v>155</v>
      </c>
      <c r="K4" s="1348">
        <v>160.9</v>
      </c>
      <c r="L4" s="1348">
        <v>163.30000000000001</v>
      </c>
      <c r="M4" s="1348">
        <v>163.80000000000001</v>
      </c>
    </row>
    <row r="5" spans="1:13" ht="15.95" customHeight="1">
      <c r="A5" s="742">
        <v>1987</v>
      </c>
      <c r="B5" s="1348">
        <v>166.9</v>
      </c>
      <c r="C5" s="1348">
        <v>166.2</v>
      </c>
      <c r="D5" s="1348">
        <v>161.69999999999999</v>
      </c>
      <c r="E5" s="1348">
        <v>157.5</v>
      </c>
      <c r="F5" s="1348">
        <v>154.19999999999999</v>
      </c>
      <c r="G5" s="1348">
        <v>196.1</v>
      </c>
      <c r="H5" s="1348">
        <v>193.4</v>
      </c>
      <c r="I5" s="1348">
        <v>193</v>
      </c>
      <c r="J5" s="1348">
        <v>194.9</v>
      </c>
      <c r="K5" s="1348">
        <v>154.80000000000001</v>
      </c>
      <c r="L5" s="1348">
        <v>193.4</v>
      </c>
      <c r="M5" s="1348">
        <v>190.9</v>
      </c>
    </row>
    <row r="6" spans="1:13" ht="15.95" customHeight="1">
      <c r="A6" s="742">
        <v>1988</v>
      </c>
      <c r="B6" s="1348">
        <v>190.8</v>
      </c>
      <c r="C6" s="1348">
        <v>191.4</v>
      </c>
      <c r="D6" s="1348">
        <v>195.5</v>
      </c>
      <c r="E6" s="1348">
        <v>200.1</v>
      </c>
      <c r="F6" s="1348">
        <v>199.2</v>
      </c>
      <c r="G6" s="1348">
        <v>206</v>
      </c>
      <c r="H6" s="1348">
        <v>211.5</v>
      </c>
      <c r="I6" s="1348">
        <v>217.6</v>
      </c>
      <c r="J6" s="1348">
        <v>224.1</v>
      </c>
      <c r="K6" s="1348">
        <v>228.5</v>
      </c>
      <c r="L6" s="1348">
        <v>231.4</v>
      </c>
      <c r="M6" s="1348">
        <v>233.6</v>
      </c>
    </row>
    <row r="7" spans="1:13" ht="15.95" customHeight="1">
      <c r="A7" s="742">
        <v>1989</v>
      </c>
      <c r="B7" s="1348">
        <v>239.7251</v>
      </c>
      <c r="C7" s="1348">
        <v>251</v>
      </c>
      <c r="D7" s="1348">
        <v>256.89999999999998</v>
      </c>
      <c r="E7" s="1348">
        <v>257.5</v>
      </c>
      <c r="F7" s="1348">
        <v>257.10000000000002</v>
      </c>
      <c r="G7" s="1348">
        <v>259.2</v>
      </c>
      <c r="H7" s="1348">
        <v>269.2</v>
      </c>
      <c r="I7" s="1348">
        <v>281</v>
      </c>
      <c r="J7" s="1348">
        <v>279.89999999999998</v>
      </c>
      <c r="K7" s="1348">
        <v>298.39999999999998</v>
      </c>
      <c r="L7" s="1348">
        <v>311.2</v>
      </c>
      <c r="M7" s="1348">
        <v>325.3</v>
      </c>
    </row>
    <row r="8" spans="1:13" ht="15.95" customHeight="1">
      <c r="A8" s="742">
        <v>1990</v>
      </c>
      <c r="B8" s="1348">
        <v>343</v>
      </c>
      <c r="C8" s="1348">
        <v>349.3</v>
      </c>
      <c r="D8" s="1348">
        <v>356</v>
      </c>
      <c r="E8" s="1348">
        <v>362</v>
      </c>
      <c r="F8" s="1348">
        <v>382.3</v>
      </c>
      <c r="G8" s="1348">
        <v>417.4</v>
      </c>
      <c r="H8" s="1348">
        <v>445.4</v>
      </c>
      <c r="I8" s="1348">
        <v>463.6</v>
      </c>
      <c r="J8" s="1348">
        <v>468.2</v>
      </c>
      <c r="K8" s="1348">
        <v>480.3</v>
      </c>
      <c r="L8" s="1348">
        <v>502.6</v>
      </c>
      <c r="M8" s="1348">
        <v>513.79999999999995</v>
      </c>
    </row>
    <row r="9" spans="1:13" ht="15.95" customHeight="1">
      <c r="A9" s="742">
        <v>1991</v>
      </c>
      <c r="B9" s="1348">
        <v>528.70000000000005</v>
      </c>
      <c r="C9" s="1348">
        <v>557</v>
      </c>
      <c r="D9" s="1348">
        <v>601</v>
      </c>
      <c r="E9" s="1348">
        <v>625</v>
      </c>
      <c r="F9" s="1348">
        <v>649</v>
      </c>
      <c r="G9" s="1348">
        <v>651.79999999999995</v>
      </c>
      <c r="H9" s="1348">
        <v>688</v>
      </c>
      <c r="I9" s="1348">
        <v>712.1</v>
      </c>
      <c r="J9" s="1348">
        <v>737.3</v>
      </c>
      <c r="K9" s="1348">
        <v>757.5</v>
      </c>
      <c r="L9" s="1348">
        <v>769</v>
      </c>
      <c r="M9" s="1348">
        <v>783</v>
      </c>
    </row>
    <row r="10" spans="1:13" ht="15.95" customHeight="1">
      <c r="A10" s="742">
        <v>1992</v>
      </c>
      <c r="B10" s="1348">
        <v>794</v>
      </c>
      <c r="C10" s="1348">
        <v>810.7</v>
      </c>
      <c r="D10" s="1348">
        <v>839.1</v>
      </c>
      <c r="E10" s="1348">
        <v>844</v>
      </c>
      <c r="F10" s="1348">
        <v>860.5</v>
      </c>
      <c r="G10" s="1348">
        <v>870.8</v>
      </c>
      <c r="H10" s="1348">
        <v>879.7</v>
      </c>
      <c r="I10" s="1348">
        <v>969.3</v>
      </c>
      <c r="J10" s="1348">
        <v>1022</v>
      </c>
      <c r="K10" s="1348">
        <v>1076.5</v>
      </c>
      <c r="L10" s="1348">
        <v>1098</v>
      </c>
      <c r="M10" s="1348">
        <v>1107.5999999999999</v>
      </c>
    </row>
    <row r="11" spans="1:13" ht="15.95" customHeight="1">
      <c r="A11" s="742">
        <v>1993</v>
      </c>
      <c r="B11" s="1348">
        <v>1113.4000000000001</v>
      </c>
      <c r="C11" s="1348">
        <v>1119.9000000000001</v>
      </c>
      <c r="D11" s="1348">
        <v>1130.5</v>
      </c>
      <c r="E11" s="1348">
        <v>1147.3</v>
      </c>
      <c r="F11" s="1348">
        <v>1186.9000000000001</v>
      </c>
      <c r="G11" s="1348">
        <v>1187.5</v>
      </c>
      <c r="H11" s="1348">
        <v>1180.8</v>
      </c>
      <c r="I11" s="1348">
        <v>1195.5</v>
      </c>
      <c r="J11" s="1348">
        <v>1217.3</v>
      </c>
      <c r="K11" s="1348">
        <v>1310.9</v>
      </c>
      <c r="L11" s="1348">
        <v>1414.5</v>
      </c>
      <c r="M11" s="1348">
        <v>1543.8</v>
      </c>
    </row>
    <row r="12" spans="1:13" ht="15.95" customHeight="1">
      <c r="A12" s="742">
        <v>1994</v>
      </c>
      <c r="B12" s="1348">
        <v>1666.3</v>
      </c>
      <c r="C12" s="1348">
        <v>1715.3</v>
      </c>
      <c r="D12" s="1348">
        <v>1792.8</v>
      </c>
      <c r="E12" s="1348">
        <v>1845.6</v>
      </c>
      <c r="F12" s="1348">
        <v>1875.5</v>
      </c>
      <c r="G12" s="1348">
        <v>1919.1</v>
      </c>
      <c r="H12" s="1348">
        <v>1926.3</v>
      </c>
      <c r="I12" s="1348">
        <v>1914.1</v>
      </c>
      <c r="J12" s="1348">
        <v>1956</v>
      </c>
      <c r="K12" s="1348">
        <v>2023.4</v>
      </c>
      <c r="L12" s="1348">
        <v>2119.3000000000002</v>
      </c>
      <c r="M12" s="1348">
        <v>2205</v>
      </c>
    </row>
    <row r="13" spans="1:13" ht="15.95" customHeight="1">
      <c r="A13" s="742">
        <v>1995</v>
      </c>
      <c r="B13" s="1348">
        <v>2285.3000000000002</v>
      </c>
      <c r="C13" s="1348">
        <v>2379.8000000000002</v>
      </c>
      <c r="D13" s="1348">
        <v>2551.1</v>
      </c>
      <c r="E13" s="1348">
        <v>2785.5</v>
      </c>
      <c r="F13" s="1348">
        <v>3100.8</v>
      </c>
      <c r="G13" s="1348">
        <v>3586.5</v>
      </c>
      <c r="H13" s="1348">
        <v>4314.3</v>
      </c>
      <c r="I13" s="1348">
        <v>4664.6000000000004</v>
      </c>
      <c r="J13" s="1348">
        <v>4858.1000000000004</v>
      </c>
      <c r="K13" s="1348">
        <v>5068</v>
      </c>
      <c r="L13" s="1348">
        <v>5095.2</v>
      </c>
      <c r="M13" s="1348">
        <v>5092.2</v>
      </c>
    </row>
    <row r="14" spans="1:13" ht="15.95" customHeight="1">
      <c r="A14" s="742">
        <v>1996</v>
      </c>
      <c r="B14" s="1348">
        <v>5135.1000000000004</v>
      </c>
      <c r="C14" s="1348">
        <v>5180.3999999999996</v>
      </c>
      <c r="D14" s="1348">
        <v>5266.2</v>
      </c>
      <c r="E14" s="1348">
        <v>5412.4</v>
      </c>
      <c r="F14" s="1348">
        <v>5704.1</v>
      </c>
      <c r="G14" s="1348">
        <v>5798.7</v>
      </c>
      <c r="H14" s="1348">
        <v>5919.4</v>
      </c>
      <c r="I14" s="1348">
        <v>6141</v>
      </c>
      <c r="J14" s="1348">
        <v>6501.9</v>
      </c>
      <c r="K14" s="1348">
        <v>6634.8</v>
      </c>
      <c r="L14" s="1348">
        <v>6775.6</v>
      </c>
      <c r="M14" s="1348">
        <v>6992.1</v>
      </c>
    </row>
    <row r="15" spans="1:13" ht="15.95" customHeight="1">
      <c r="A15" s="742">
        <v>1997</v>
      </c>
      <c r="B15" s="1348">
        <v>7268.3</v>
      </c>
      <c r="C15" s="1348">
        <v>7699.3</v>
      </c>
      <c r="D15" s="1348">
        <v>8561.4</v>
      </c>
      <c r="E15" s="1348">
        <v>8729.7999999999993</v>
      </c>
      <c r="F15" s="1348">
        <v>8592.2999999999993</v>
      </c>
      <c r="G15" s="1348">
        <v>8459.2999999999993</v>
      </c>
      <c r="H15" s="1348">
        <v>8148.8</v>
      </c>
      <c r="I15" s="1348">
        <v>7682</v>
      </c>
      <c r="J15" s="1348">
        <v>7130.8</v>
      </c>
      <c r="K15" s="1348">
        <v>6554.8</v>
      </c>
      <c r="L15" s="1348">
        <v>6395.8</v>
      </c>
      <c r="M15" s="1348">
        <v>6440.5</v>
      </c>
    </row>
    <row r="16" spans="1:13" ht="15.95" customHeight="1">
      <c r="A16" s="742">
        <v>1998</v>
      </c>
      <c r="B16" s="1348">
        <v>6435.6</v>
      </c>
      <c r="C16" s="1348">
        <v>6426.2</v>
      </c>
      <c r="D16" s="1348">
        <v>6298.5</v>
      </c>
      <c r="E16" s="1348">
        <v>6113.9</v>
      </c>
      <c r="F16" s="1348">
        <v>6033.9</v>
      </c>
      <c r="G16" s="1348">
        <v>5892.1</v>
      </c>
      <c r="H16" s="1348">
        <v>5817</v>
      </c>
      <c r="I16" s="1348">
        <v>5795.7</v>
      </c>
      <c r="J16" s="1348">
        <v>5697.7</v>
      </c>
      <c r="K16" s="1348">
        <v>5671</v>
      </c>
      <c r="L16" s="1348">
        <v>5688.2</v>
      </c>
      <c r="M16" s="1348">
        <v>5672.7</v>
      </c>
    </row>
    <row r="17" spans="1:13" ht="15.95" customHeight="1">
      <c r="A17" s="742">
        <v>1999</v>
      </c>
      <c r="B17" s="1348">
        <v>5494.8</v>
      </c>
      <c r="C17" s="1348">
        <v>5376.5</v>
      </c>
      <c r="D17" s="1348">
        <v>5456.2</v>
      </c>
      <c r="E17" s="1348">
        <v>5315.7</v>
      </c>
      <c r="F17" s="1348">
        <v>5315.7</v>
      </c>
      <c r="G17" s="1348">
        <v>5977.9</v>
      </c>
      <c r="H17" s="1348">
        <v>4964.3999999999996</v>
      </c>
      <c r="I17" s="1348">
        <v>4946.2</v>
      </c>
      <c r="J17" s="1348">
        <v>4890.8</v>
      </c>
      <c r="K17" s="1348">
        <v>5032.5</v>
      </c>
      <c r="L17" s="1348">
        <v>5133.2</v>
      </c>
      <c r="M17" s="1348">
        <v>5266.4</v>
      </c>
    </row>
    <row r="18" spans="1:13" ht="15.95" customHeight="1">
      <c r="A18" s="742">
        <v>2000</v>
      </c>
      <c r="B18" s="1348">
        <v>5752.9</v>
      </c>
      <c r="C18" s="1348">
        <v>5955.7</v>
      </c>
      <c r="D18" s="1348">
        <v>5966.2</v>
      </c>
      <c r="E18" s="1348">
        <v>5892.8</v>
      </c>
      <c r="F18" s="1348">
        <v>6095.4</v>
      </c>
      <c r="G18" s="1348">
        <v>6466.7</v>
      </c>
      <c r="H18" s="1348">
        <v>6900.7</v>
      </c>
      <c r="I18" s="1348">
        <v>7394.1</v>
      </c>
      <c r="J18" s="1348">
        <v>7298.9</v>
      </c>
      <c r="K18" s="1348">
        <v>7415.3</v>
      </c>
      <c r="L18" s="1348">
        <v>7164.4</v>
      </c>
      <c r="M18" s="1348">
        <v>8111</v>
      </c>
    </row>
    <row r="19" spans="1:13" ht="15.95" customHeight="1">
      <c r="A19" s="742">
        <v>2001</v>
      </c>
      <c r="B19" s="1348">
        <v>8794.2000000000007</v>
      </c>
      <c r="C19" s="1348">
        <v>9180.5</v>
      </c>
      <c r="D19" s="1348">
        <v>9159.7999999999993</v>
      </c>
      <c r="E19" s="1348">
        <v>9591.6</v>
      </c>
      <c r="F19" s="1348">
        <v>10153.799999999999</v>
      </c>
      <c r="G19" s="1348">
        <v>10937.3</v>
      </c>
      <c r="H19" s="1348">
        <v>10576.4</v>
      </c>
      <c r="I19" s="1348">
        <v>10329</v>
      </c>
      <c r="J19" s="1348">
        <v>10274.200000000001</v>
      </c>
      <c r="K19" s="1348">
        <v>11091.4</v>
      </c>
      <c r="L19" s="1348">
        <v>11169.6</v>
      </c>
      <c r="M19" s="1348">
        <v>10963.1</v>
      </c>
    </row>
    <row r="20" spans="1:13" ht="15.95" customHeight="1">
      <c r="A20" s="742">
        <v>2002</v>
      </c>
      <c r="B20" s="1348">
        <v>10650</v>
      </c>
      <c r="C20" s="1348">
        <v>10581.9</v>
      </c>
      <c r="D20" s="1348">
        <v>11214.4</v>
      </c>
      <c r="E20" s="1348">
        <v>11399.1</v>
      </c>
      <c r="F20" s="1348">
        <v>11486.7</v>
      </c>
      <c r="G20" s="1348">
        <v>12440.7</v>
      </c>
      <c r="H20" s="1348">
        <v>12458.2</v>
      </c>
      <c r="I20" s="1348">
        <v>12327.9</v>
      </c>
      <c r="J20" s="1348">
        <v>11811.6</v>
      </c>
      <c r="K20" s="1348">
        <v>11451.5</v>
      </c>
      <c r="L20" s="1348">
        <v>11622.7</v>
      </c>
      <c r="M20" s="1348">
        <v>12137.7</v>
      </c>
    </row>
    <row r="21" spans="1:13" ht="15.95" customHeight="1">
      <c r="A21" s="742">
        <v>2003</v>
      </c>
      <c r="B21" s="1348">
        <v>13298.8</v>
      </c>
      <c r="C21" s="1348">
        <v>13668.8</v>
      </c>
      <c r="D21" s="1348">
        <v>13531.1</v>
      </c>
      <c r="E21" s="1348">
        <v>13488</v>
      </c>
      <c r="F21" s="1348">
        <v>14086.3</v>
      </c>
      <c r="G21" s="1348">
        <v>14565.5</v>
      </c>
      <c r="H21" s="1348">
        <v>13962</v>
      </c>
      <c r="I21" s="1348">
        <v>15426</v>
      </c>
      <c r="J21" s="1348">
        <v>16500.5</v>
      </c>
      <c r="K21" s="1348">
        <v>18743.5</v>
      </c>
      <c r="L21" s="1348">
        <v>19319.3</v>
      </c>
      <c r="M21" s="1348">
        <v>20128.939999999999</v>
      </c>
    </row>
    <row r="22" spans="1:13" ht="15.95" customHeight="1">
      <c r="A22" s="742">
        <v>2004</v>
      </c>
      <c r="B22" s="1348">
        <v>22712.880000000001</v>
      </c>
      <c r="C22" s="1348">
        <v>24797.43</v>
      </c>
      <c r="D22" s="1348">
        <v>22896.400000000001</v>
      </c>
      <c r="E22" s="1348">
        <v>25793</v>
      </c>
      <c r="F22" s="1348">
        <v>27730.799999999999</v>
      </c>
      <c r="G22" s="1348">
        <v>28887.4</v>
      </c>
      <c r="H22" s="1348">
        <v>27062.1</v>
      </c>
      <c r="I22" s="1348">
        <v>23774.3</v>
      </c>
      <c r="J22" s="1348">
        <v>22739.7</v>
      </c>
      <c r="K22" s="1348">
        <v>23354.799999999999</v>
      </c>
      <c r="L22" s="1348">
        <v>23270.5</v>
      </c>
      <c r="M22" s="1348">
        <v>23844.5</v>
      </c>
    </row>
    <row r="23" spans="1:13" ht="15.95" customHeight="1">
      <c r="A23" s="742">
        <v>2005</v>
      </c>
      <c r="B23" s="1348">
        <v>23078.3</v>
      </c>
      <c r="C23" s="1348">
        <v>21953.5</v>
      </c>
      <c r="D23" s="1348">
        <v>20682.400000000001</v>
      </c>
      <c r="E23" s="1348">
        <v>21961.7</v>
      </c>
      <c r="F23" s="1348">
        <v>21482.1</v>
      </c>
      <c r="G23" s="1348">
        <v>21564.799999999999</v>
      </c>
      <c r="H23" s="1348">
        <v>21911</v>
      </c>
      <c r="I23" s="1348">
        <v>22935.4</v>
      </c>
      <c r="J23" s="1348">
        <v>24635.9</v>
      </c>
      <c r="K23" s="1348">
        <v>25873.8</v>
      </c>
      <c r="L23" s="1348">
        <v>24355.9</v>
      </c>
      <c r="M23" s="1348">
        <v>24085.8</v>
      </c>
    </row>
    <row r="24" spans="1:13" ht="15.95" customHeight="1">
      <c r="A24" s="742">
        <v>2006</v>
      </c>
      <c r="B24" s="1348">
        <v>23679.4</v>
      </c>
      <c r="C24" s="1348">
        <v>23843</v>
      </c>
      <c r="D24" s="1348">
        <v>23336.6</v>
      </c>
      <c r="E24" s="1348">
        <v>23301.200000000001</v>
      </c>
      <c r="F24" s="1348">
        <v>24745.7</v>
      </c>
      <c r="G24" s="1348">
        <v>26316.1</v>
      </c>
      <c r="H24" s="1348">
        <v>27880.5</v>
      </c>
      <c r="I24" s="1348" t="s">
        <v>306</v>
      </c>
      <c r="J24" s="1348">
        <v>32554.6</v>
      </c>
      <c r="K24" s="1348">
        <v>32643.7</v>
      </c>
      <c r="L24" s="1348">
        <v>32632.5</v>
      </c>
      <c r="M24" s="1348">
        <v>33189.300000000003</v>
      </c>
    </row>
    <row r="25" spans="1:13" ht="15.95" customHeight="1">
      <c r="A25" s="742">
        <v>2007</v>
      </c>
      <c r="B25" s="1348">
        <v>36784.5</v>
      </c>
      <c r="C25" s="1348">
        <v>40730.699999999997</v>
      </c>
      <c r="D25" s="1348">
        <v>43456.1</v>
      </c>
      <c r="E25" s="1348">
        <v>47124</v>
      </c>
      <c r="F25" s="1348">
        <v>49930.2</v>
      </c>
      <c r="G25" s="1348">
        <v>51330.5</v>
      </c>
      <c r="H25" s="1348">
        <v>53021.7</v>
      </c>
      <c r="I25" s="1348">
        <v>50291.1</v>
      </c>
      <c r="J25" s="1348">
        <v>50229</v>
      </c>
      <c r="K25" s="1348">
        <v>50201.8</v>
      </c>
      <c r="L25" s="1348">
        <v>54189.9</v>
      </c>
      <c r="M25" s="1348">
        <v>57990.2</v>
      </c>
    </row>
    <row r="26" spans="1:13" ht="15.95" customHeight="1">
      <c r="A26" s="742">
        <v>2008</v>
      </c>
      <c r="B26" s="1348">
        <v>54189.919999999998</v>
      </c>
      <c r="C26" s="1348">
        <v>65652.38</v>
      </c>
      <c r="D26" s="1348">
        <v>63016.56</v>
      </c>
      <c r="E26" s="1348">
        <v>59440.91</v>
      </c>
      <c r="F26" s="1348">
        <v>58929.02</v>
      </c>
      <c r="G26" s="1348">
        <v>55949</v>
      </c>
      <c r="H26" s="1348">
        <v>53110.91</v>
      </c>
      <c r="I26" s="1348">
        <v>47789.2</v>
      </c>
      <c r="J26" s="1348">
        <v>46216.13</v>
      </c>
      <c r="K26" s="1348">
        <v>36325.86</v>
      </c>
      <c r="L26" s="1348">
        <v>33025.75</v>
      </c>
      <c r="M26" s="1348">
        <v>31450.78</v>
      </c>
    </row>
    <row r="27" spans="1:13" ht="15.95" customHeight="1">
      <c r="A27" s="742">
        <v>2009</v>
      </c>
      <c r="B27" s="1348">
        <v>21813.759999999998</v>
      </c>
      <c r="C27" s="1348">
        <v>23377.14</v>
      </c>
      <c r="D27" s="1348">
        <v>19851.89</v>
      </c>
      <c r="E27" s="1348">
        <v>21491.11</v>
      </c>
      <c r="F27" s="1348">
        <v>29700.240000000002</v>
      </c>
      <c r="G27" s="1348">
        <v>26861.55</v>
      </c>
      <c r="H27" s="1348">
        <v>25286.61</v>
      </c>
      <c r="I27" s="1348">
        <v>23009.1</v>
      </c>
      <c r="J27" s="1348">
        <v>22065</v>
      </c>
      <c r="K27" s="1348">
        <v>21804.69</v>
      </c>
      <c r="L27" s="1348">
        <v>21010.29</v>
      </c>
      <c r="M27" s="1348">
        <v>20827.169999999998</v>
      </c>
    </row>
    <row r="28" spans="1:13" ht="15.95" customHeight="1">
      <c r="A28" s="742">
        <v>2010</v>
      </c>
      <c r="B28" s="1348">
        <v>22594.9</v>
      </c>
      <c r="C28" s="1348">
        <v>22985</v>
      </c>
      <c r="D28" s="1348">
        <v>25966.25</v>
      </c>
      <c r="E28" s="1348">
        <v>26453.200000000001</v>
      </c>
      <c r="F28" s="1348">
        <v>26183.21</v>
      </c>
      <c r="G28" s="1348">
        <v>25384.14</v>
      </c>
      <c r="H28" s="1348">
        <v>25844.2</v>
      </c>
      <c r="I28" s="1348">
        <v>24268.2</v>
      </c>
      <c r="J28" s="1348">
        <v>23050.6</v>
      </c>
      <c r="K28" s="1348">
        <v>25042.2</v>
      </c>
      <c r="L28" s="1348">
        <v>24764.7</v>
      </c>
      <c r="M28" s="1348">
        <v>24770.52</v>
      </c>
    </row>
    <row r="29" spans="1:13" ht="15.95" customHeight="1">
      <c r="A29" s="742">
        <v>2011</v>
      </c>
      <c r="B29" s="1348">
        <v>26830.7</v>
      </c>
      <c r="C29" s="1348">
        <v>26016.799999999999</v>
      </c>
      <c r="D29" s="1348">
        <v>24621.200000000001</v>
      </c>
      <c r="E29" s="1348">
        <v>25041.7</v>
      </c>
      <c r="F29" s="1348">
        <v>25866.6</v>
      </c>
      <c r="G29" s="1348">
        <v>24980.2</v>
      </c>
      <c r="H29" s="1348">
        <v>23827</v>
      </c>
      <c r="I29" s="1348">
        <v>21497.599999999999</v>
      </c>
      <c r="J29" s="1348">
        <v>20373</v>
      </c>
      <c r="K29" s="1348">
        <v>20934.96</v>
      </c>
      <c r="L29" s="1348">
        <v>20003.400000000001</v>
      </c>
      <c r="M29" s="1348">
        <v>20730.599999999999</v>
      </c>
    </row>
    <row r="30" spans="1:13" ht="15.95" customHeight="1" thickBot="1">
      <c r="A30" s="743">
        <v>2012</v>
      </c>
      <c r="B30" s="1349">
        <v>20875.830000000002</v>
      </c>
      <c r="C30" s="1349">
        <v>20123.509999999998</v>
      </c>
      <c r="D30" s="1349">
        <v>20652.47</v>
      </c>
      <c r="E30" s="1349">
        <v>22045.66</v>
      </c>
      <c r="F30" s="1349">
        <v>22066.400000000001</v>
      </c>
      <c r="G30" s="1349">
        <v>21599.57</v>
      </c>
      <c r="H30" s="1349">
        <v>23061.38</v>
      </c>
      <c r="I30" s="1349">
        <v>23750.82</v>
      </c>
      <c r="J30" s="1349">
        <v>26011.64</v>
      </c>
      <c r="K30" s="1349">
        <v>26430.92</v>
      </c>
      <c r="L30" s="1349">
        <v>26494.44</v>
      </c>
      <c r="M30" s="1349">
        <v>28078.81</v>
      </c>
    </row>
    <row r="31" spans="1:13" s="1424" customFormat="1" ht="15.95" customHeight="1">
      <c r="A31" s="744" t="s">
        <v>293</v>
      </c>
      <c r="B31" s="745"/>
      <c r="C31" s="746"/>
      <c r="D31" s="746"/>
      <c r="E31" s="746"/>
      <c r="F31" s="746"/>
      <c r="G31" s="746"/>
      <c r="H31" s="746"/>
      <c r="I31" s="746"/>
      <c r="J31" s="746"/>
      <c r="K31" s="747"/>
      <c r="L31" s="747"/>
      <c r="M31" s="747"/>
    </row>
    <row r="32" spans="1:13" s="744" customFormat="1" ht="15.95" customHeight="1">
      <c r="A32" s="744" t="s">
        <v>982</v>
      </c>
      <c r="B32" s="745"/>
      <c r="C32" s="746"/>
      <c r="D32" s="746"/>
      <c r="E32" s="746"/>
      <c r="F32" s="746"/>
      <c r="G32" s="746"/>
      <c r="H32" s="746"/>
      <c r="I32" s="746"/>
      <c r="J32" s="746"/>
      <c r="K32" s="747"/>
      <c r="L32" s="747"/>
      <c r="M32" s="747"/>
    </row>
    <row r="33" spans="1:14" s="744" customFormat="1" ht="15.95" customHeight="1">
      <c r="A33" s="1424"/>
      <c r="B33" s="1425"/>
      <c r="C33" s="1425"/>
      <c r="D33" s="1425"/>
      <c r="E33" s="1425"/>
      <c r="F33" s="1425"/>
      <c r="G33" s="1425"/>
      <c r="H33" s="1425"/>
      <c r="I33" s="1425"/>
      <c r="J33" s="1425"/>
      <c r="K33" s="1425"/>
      <c r="L33" s="1425"/>
      <c r="M33" s="1425"/>
    </row>
    <row r="34" spans="1:14">
      <c r="M34" s="120"/>
      <c r="N34" s="120"/>
    </row>
    <row r="35" spans="1:14">
      <c r="M35" s="120"/>
      <c r="N35" s="120"/>
    </row>
    <row r="36" spans="1:14">
      <c r="M36" s="120"/>
      <c r="N36" s="120"/>
    </row>
    <row r="37" spans="1:14">
      <c r="M37" s="120"/>
      <c r="N37" s="120"/>
    </row>
    <row r="38" spans="1:14">
      <c r="L38" s="133"/>
      <c r="M38" s="134"/>
      <c r="N38" s="120"/>
    </row>
    <row r="39" spans="1:14">
      <c r="M39" s="135"/>
      <c r="N39" s="134"/>
    </row>
    <row r="40" spans="1:14">
      <c r="L40" s="133"/>
      <c r="M40" s="134"/>
      <c r="N40" s="136"/>
    </row>
    <row r="41" spans="1:14">
      <c r="M41" s="120"/>
      <c r="N41" s="134"/>
    </row>
    <row r="42" spans="1:14">
      <c r="N42" s="120"/>
    </row>
  </sheetData>
  <pageMargins left="0.75" right="0.31" top="0.75" bottom="1" header="0.48" footer="0.54"/>
  <pageSetup paperSize="9" scale="9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F58"/>
  <sheetViews>
    <sheetView view="pageBreakPreview" zoomScaleNormal="75" zoomScaleSheetLayoutView="100" workbookViewId="0">
      <pane ySplit="2" topLeftCell="A20" activePane="bottomLeft" state="frozen"/>
      <selection sqref="A1:H1"/>
      <selection pane="bottomLeft" activeCell="I26" sqref="I26"/>
    </sheetView>
  </sheetViews>
  <sheetFormatPr defaultRowHeight="15.75"/>
  <cols>
    <col min="1" max="1" width="13" style="105" customWidth="1"/>
    <col min="2" max="5" width="21.7109375" style="105" customWidth="1"/>
    <col min="6" max="6" width="21.7109375" style="739" customWidth="1"/>
    <col min="7" max="16" width="9.140625" style="105"/>
    <col min="17" max="17" width="11" style="105" customWidth="1"/>
    <col min="18" max="256" width="9.140625" style="105"/>
    <col min="257" max="257" width="13" style="105" customWidth="1"/>
    <col min="258" max="262" width="21.7109375" style="105" customWidth="1"/>
    <col min="263" max="272" width="9.140625" style="105"/>
    <col min="273" max="273" width="11" style="105" customWidth="1"/>
    <col min="274" max="512" width="9.140625" style="105"/>
    <col min="513" max="513" width="13" style="105" customWidth="1"/>
    <col min="514" max="518" width="21.7109375" style="105" customWidth="1"/>
    <col min="519" max="528" width="9.140625" style="105"/>
    <col min="529" max="529" width="11" style="105" customWidth="1"/>
    <col min="530" max="768" width="9.140625" style="105"/>
    <col min="769" max="769" width="13" style="105" customWidth="1"/>
    <col min="770" max="774" width="21.7109375" style="105" customWidth="1"/>
    <col min="775" max="784" width="9.140625" style="105"/>
    <col min="785" max="785" width="11" style="105" customWidth="1"/>
    <col min="786" max="1024" width="9.140625" style="105"/>
    <col min="1025" max="1025" width="13" style="105" customWidth="1"/>
    <col min="1026" max="1030" width="21.7109375" style="105" customWidth="1"/>
    <col min="1031" max="1040" width="9.140625" style="105"/>
    <col min="1041" max="1041" width="11" style="105" customWidth="1"/>
    <col min="1042" max="1280" width="9.140625" style="105"/>
    <col min="1281" max="1281" width="13" style="105" customWidth="1"/>
    <col min="1282" max="1286" width="21.7109375" style="105" customWidth="1"/>
    <col min="1287" max="1296" width="9.140625" style="105"/>
    <col min="1297" max="1297" width="11" style="105" customWidth="1"/>
    <col min="1298" max="1536" width="9.140625" style="105"/>
    <col min="1537" max="1537" width="13" style="105" customWidth="1"/>
    <col min="1538" max="1542" width="21.7109375" style="105" customWidth="1"/>
    <col min="1543" max="1552" width="9.140625" style="105"/>
    <col min="1553" max="1553" width="11" style="105" customWidth="1"/>
    <col min="1554" max="1792" width="9.140625" style="105"/>
    <col min="1793" max="1793" width="13" style="105" customWidth="1"/>
    <col min="1794" max="1798" width="21.7109375" style="105" customWidth="1"/>
    <col min="1799" max="1808" width="9.140625" style="105"/>
    <col min="1809" max="1809" width="11" style="105" customWidth="1"/>
    <col min="1810" max="2048" width="9.140625" style="105"/>
    <col min="2049" max="2049" width="13" style="105" customWidth="1"/>
    <col min="2050" max="2054" width="21.7109375" style="105" customWidth="1"/>
    <col min="2055" max="2064" width="9.140625" style="105"/>
    <col min="2065" max="2065" width="11" style="105" customWidth="1"/>
    <col min="2066" max="2304" width="9.140625" style="105"/>
    <col min="2305" max="2305" width="13" style="105" customWidth="1"/>
    <col min="2306" max="2310" width="21.7109375" style="105" customWidth="1"/>
    <col min="2311" max="2320" width="9.140625" style="105"/>
    <col min="2321" max="2321" width="11" style="105" customWidth="1"/>
    <col min="2322" max="2560" width="9.140625" style="105"/>
    <col min="2561" max="2561" width="13" style="105" customWidth="1"/>
    <col min="2562" max="2566" width="21.7109375" style="105" customWidth="1"/>
    <col min="2567" max="2576" width="9.140625" style="105"/>
    <col min="2577" max="2577" width="11" style="105" customWidth="1"/>
    <col min="2578" max="2816" width="9.140625" style="105"/>
    <col min="2817" max="2817" width="13" style="105" customWidth="1"/>
    <col min="2818" max="2822" width="21.7109375" style="105" customWidth="1"/>
    <col min="2823" max="2832" width="9.140625" style="105"/>
    <col min="2833" max="2833" width="11" style="105" customWidth="1"/>
    <col min="2834" max="3072" width="9.140625" style="105"/>
    <col min="3073" max="3073" width="13" style="105" customWidth="1"/>
    <col min="3074" max="3078" width="21.7109375" style="105" customWidth="1"/>
    <col min="3079" max="3088" width="9.140625" style="105"/>
    <col min="3089" max="3089" width="11" style="105" customWidth="1"/>
    <col min="3090" max="3328" width="9.140625" style="105"/>
    <col min="3329" max="3329" width="13" style="105" customWidth="1"/>
    <col min="3330" max="3334" width="21.7109375" style="105" customWidth="1"/>
    <col min="3335" max="3344" width="9.140625" style="105"/>
    <col min="3345" max="3345" width="11" style="105" customWidth="1"/>
    <col min="3346" max="3584" width="9.140625" style="105"/>
    <col min="3585" max="3585" width="13" style="105" customWidth="1"/>
    <col min="3586" max="3590" width="21.7109375" style="105" customWidth="1"/>
    <col min="3591" max="3600" width="9.140625" style="105"/>
    <col min="3601" max="3601" width="11" style="105" customWidth="1"/>
    <col min="3602" max="3840" width="9.140625" style="105"/>
    <col min="3841" max="3841" width="13" style="105" customWidth="1"/>
    <col min="3842" max="3846" width="21.7109375" style="105" customWidth="1"/>
    <col min="3847" max="3856" width="9.140625" style="105"/>
    <col min="3857" max="3857" width="11" style="105" customWidth="1"/>
    <col min="3858" max="4096" width="9.140625" style="105"/>
    <col min="4097" max="4097" width="13" style="105" customWidth="1"/>
    <col min="4098" max="4102" width="21.7109375" style="105" customWidth="1"/>
    <col min="4103" max="4112" width="9.140625" style="105"/>
    <col min="4113" max="4113" width="11" style="105" customWidth="1"/>
    <col min="4114" max="4352" width="9.140625" style="105"/>
    <col min="4353" max="4353" width="13" style="105" customWidth="1"/>
    <col min="4354" max="4358" width="21.7109375" style="105" customWidth="1"/>
    <col min="4359" max="4368" width="9.140625" style="105"/>
    <col min="4369" max="4369" width="11" style="105" customWidth="1"/>
    <col min="4370" max="4608" width="9.140625" style="105"/>
    <col min="4609" max="4609" width="13" style="105" customWidth="1"/>
    <col min="4610" max="4614" width="21.7109375" style="105" customWidth="1"/>
    <col min="4615" max="4624" width="9.140625" style="105"/>
    <col min="4625" max="4625" width="11" style="105" customWidth="1"/>
    <col min="4626" max="4864" width="9.140625" style="105"/>
    <col min="4865" max="4865" width="13" style="105" customWidth="1"/>
    <col min="4866" max="4870" width="21.7109375" style="105" customWidth="1"/>
    <col min="4871" max="4880" width="9.140625" style="105"/>
    <col min="4881" max="4881" width="11" style="105" customWidth="1"/>
    <col min="4882" max="5120" width="9.140625" style="105"/>
    <col min="5121" max="5121" width="13" style="105" customWidth="1"/>
    <col min="5122" max="5126" width="21.7109375" style="105" customWidth="1"/>
    <col min="5127" max="5136" width="9.140625" style="105"/>
    <col min="5137" max="5137" width="11" style="105" customWidth="1"/>
    <col min="5138" max="5376" width="9.140625" style="105"/>
    <col min="5377" max="5377" width="13" style="105" customWidth="1"/>
    <col min="5378" max="5382" width="21.7109375" style="105" customWidth="1"/>
    <col min="5383" max="5392" width="9.140625" style="105"/>
    <col min="5393" max="5393" width="11" style="105" customWidth="1"/>
    <col min="5394" max="5632" width="9.140625" style="105"/>
    <col min="5633" max="5633" width="13" style="105" customWidth="1"/>
    <col min="5634" max="5638" width="21.7109375" style="105" customWidth="1"/>
    <col min="5639" max="5648" width="9.140625" style="105"/>
    <col min="5649" max="5649" width="11" style="105" customWidth="1"/>
    <col min="5650" max="5888" width="9.140625" style="105"/>
    <col min="5889" max="5889" width="13" style="105" customWidth="1"/>
    <col min="5890" max="5894" width="21.7109375" style="105" customWidth="1"/>
    <col min="5895" max="5904" width="9.140625" style="105"/>
    <col min="5905" max="5905" width="11" style="105" customWidth="1"/>
    <col min="5906" max="6144" width="9.140625" style="105"/>
    <col min="6145" max="6145" width="13" style="105" customWidth="1"/>
    <col min="6146" max="6150" width="21.7109375" style="105" customWidth="1"/>
    <col min="6151" max="6160" width="9.140625" style="105"/>
    <col min="6161" max="6161" width="11" style="105" customWidth="1"/>
    <col min="6162" max="6400" width="9.140625" style="105"/>
    <col min="6401" max="6401" width="13" style="105" customWidth="1"/>
    <col min="6402" max="6406" width="21.7109375" style="105" customWidth="1"/>
    <col min="6407" max="6416" width="9.140625" style="105"/>
    <col min="6417" max="6417" width="11" style="105" customWidth="1"/>
    <col min="6418" max="6656" width="9.140625" style="105"/>
    <col min="6657" max="6657" width="13" style="105" customWidth="1"/>
    <col min="6658" max="6662" width="21.7109375" style="105" customWidth="1"/>
    <col min="6663" max="6672" width="9.140625" style="105"/>
    <col min="6673" max="6673" width="11" style="105" customWidth="1"/>
    <col min="6674" max="6912" width="9.140625" style="105"/>
    <col min="6913" max="6913" width="13" style="105" customWidth="1"/>
    <col min="6914" max="6918" width="21.7109375" style="105" customWidth="1"/>
    <col min="6919" max="6928" width="9.140625" style="105"/>
    <col min="6929" max="6929" width="11" style="105" customWidth="1"/>
    <col min="6930" max="7168" width="9.140625" style="105"/>
    <col min="7169" max="7169" width="13" style="105" customWidth="1"/>
    <col min="7170" max="7174" width="21.7109375" style="105" customWidth="1"/>
    <col min="7175" max="7184" width="9.140625" style="105"/>
    <col min="7185" max="7185" width="11" style="105" customWidth="1"/>
    <col min="7186" max="7424" width="9.140625" style="105"/>
    <col min="7425" max="7425" width="13" style="105" customWidth="1"/>
    <col min="7426" max="7430" width="21.7109375" style="105" customWidth="1"/>
    <col min="7431" max="7440" width="9.140625" style="105"/>
    <col min="7441" max="7441" width="11" style="105" customWidth="1"/>
    <col min="7442" max="7680" width="9.140625" style="105"/>
    <col min="7681" max="7681" width="13" style="105" customWidth="1"/>
    <col min="7682" max="7686" width="21.7109375" style="105" customWidth="1"/>
    <col min="7687" max="7696" width="9.140625" style="105"/>
    <col min="7697" max="7697" width="11" style="105" customWidth="1"/>
    <col min="7698" max="7936" width="9.140625" style="105"/>
    <col min="7937" max="7937" width="13" style="105" customWidth="1"/>
    <col min="7938" max="7942" width="21.7109375" style="105" customWidth="1"/>
    <col min="7943" max="7952" width="9.140625" style="105"/>
    <col min="7953" max="7953" width="11" style="105" customWidth="1"/>
    <col min="7954" max="8192" width="9.140625" style="105"/>
    <col min="8193" max="8193" width="13" style="105" customWidth="1"/>
    <col min="8194" max="8198" width="21.7109375" style="105" customWidth="1"/>
    <col min="8199" max="8208" width="9.140625" style="105"/>
    <col min="8209" max="8209" width="11" style="105" customWidth="1"/>
    <col min="8210" max="8448" width="9.140625" style="105"/>
    <col min="8449" max="8449" width="13" style="105" customWidth="1"/>
    <col min="8450" max="8454" width="21.7109375" style="105" customWidth="1"/>
    <col min="8455" max="8464" width="9.140625" style="105"/>
    <col min="8465" max="8465" width="11" style="105" customWidth="1"/>
    <col min="8466" max="8704" width="9.140625" style="105"/>
    <col min="8705" max="8705" width="13" style="105" customWidth="1"/>
    <col min="8706" max="8710" width="21.7109375" style="105" customWidth="1"/>
    <col min="8711" max="8720" width="9.140625" style="105"/>
    <col min="8721" max="8721" width="11" style="105" customWidth="1"/>
    <col min="8722" max="8960" width="9.140625" style="105"/>
    <col min="8961" max="8961" width="13" style="105" customWidth="1"/>
    <col min="8962" max="8966" width="21.7109375" style="105" customWidth="1"/>
    <col min="8967" max="8976" width="9.140625" style="105"/>
    <col min="8977" max="8977" width="11" style="105" customWidth="1"/>
    <col min="8978" max="9216" width="9.140625" style="105"/>
    <col min="9217" max="9217" width="13" style="105" customWidth="1"/>
    <col min="9218" max="9222" width="21.7109375" style="105" customWidth="1"/>
    <col min="9223" max="9232" width="9.140625" style="105"/>
    <col min="9233" max="9233" width="11" style="105" customWidth="1"/>
    <col min="9234" max="9472" width="9.140625" style="105"/>
    <col min="9473" max="9473" width="13" style="105" customWidth="1"/>
    <col min="9474" max="9478" width="21.7109375" style="105" customWidth="1"/>
    <col min="9479" max="9488" width="9.140625" style="105"/>
    <col min="9489" max="9489" width="11" style="105" customWidth="1"/>
    <col min="9490" max="9728" width="9.140625" style="105"/>
    <col min="9729" max="9729" width="13" style="105" customWidth="1"/>
    <col min="9730" max="9734" width="21.7109375" style="105" customWidth="1"/>
    <col min="9735" max="9744" width="9.140625" style="105"/>
    <col min="9745" max="9745" width="11" style="105" customWidth="1"/>
    <col min="9746" max="9984" width="9.140625" style="105"/>
    <col min="9985" max="9985" width="13" style="105" customWidth="1"/>
    <col min="9986" max="9990" width="21.7109375" style="105" customWidth="1"/>
    <col min="9991" max="10000" width="9.140625" style="105"/>
    <col min="10001" max="10001" width="11" style="105" customWidth="1"/>
    <col min="10002" max="10240" width="9.140625" style="105"/>
    <col min="10241" max="10241" width="13" style="105" customWidth="1"/>
    <col min="10242" max="10246" width="21.7109375" style="105" customWidth="1"/>
    <col min="10247" max="10256" width="9.140625" style="105"/>
    <col min="10257" max="10257" width="11" style="105" customWidth="1"/>
    <col min="10258" max="10496" width="9.140625" style="105"/>
    <col min="10497" max="10497" width="13" style="105" customWidth="1"/>
    <col min="10498" max="10502" width="21.7109375" style="105" customWidth="1"/>
    <col min="10503" max="10512" width="9.140625" style="105"/>
    <col min="10513" max="10513" width="11" style="105" customWidth="1"/>
    <col min="10514" max="10752" width="9.140625" style="105"/>
    <col min="10753" max="10753" width="13" style="105" customWidth="1"/>
    <col min="10754" max="10758" width="21.7109375" style="105" customWidth="1"/>
    <col min="10759" max="10768" width="9.140625" style="105"/>
    <col min="10769" max="10769" width="11" style="105" customWidth="1"/>
    <col min="10770" max="11008" width="9.140625" style="105"/>
    <col min="11009" max="11009" width="13" style="105" customWidth="1"/>
    <col min="11010" max="11014" width="21.7109375" style="105" customWidth="1"/>
    <col min="11015" max="11024" width="9.140625" style="105"/>
    <col min="11025" max="11025" width="11" style="105" customWidth="1"/>
    <col min="11026" max="11264" width="9.140625" style="105"/>
    <col min="11265" max="11265" width="13" style="105" customWidth="1"/>
    <col min="11266" max="11270" width="21.7109375" style="105" customWidth="1"/>
    <col min="11271" max="11280" width="9.140625" style="105"/>
    <col min="11281" max="11281" width="11" style="105" customWidth="1"/>
    <col min="11282" max="11520" width="9.140625" style="105"/>
    <col min="11521" max="11521" width="13" style="105" customWidth="1"/>
    <col min="11522" max="11526" width="21.7109375" style="105" customWidth="1"/>
    <col min="11527" max="11536" width="9.140625" style="105"/>
    <col min="11537" max="11537" width="11" style="105" customWidth="1"/>
    <col min="11538" max="11776" width="9.140625" style="105"/>
    <col min="11777" max="11777" width="13" style="105" customWidth="1"/>
    <col min="11778" max="11782" width="21.7109375" style="105" customWidth="1"/>
    <col min="11783" max="11792" width="9.140625" style="105"/>
    <col min="11793" max="11793" width="11" style="105" customWidth="1"/>
    <col min="11794" max="12032" width="9.140625" style="105"/>
    <col min="12033" max="12033" width="13" style="105" customWidth="1"/>
    <col min="12034" max="12038" width="21.7109375" style="105" customWidth="1"/>
    <col min="12039" max="12048" width="9.140625" style="105"/>
    <col min="12049" max="12049" width="11" style="105" customWidth="1"/>
    <col min="12050" max="12288" width="9.140625" style="105"/>
    <col min="12289" max="12289" width="13" style="105" customWidth="1"/>
    <col min="12290" max="12294" width="21.7109375" style="105" customWidth="1"/>
    <col min="12295" max="12304" width="9.140625" style="105"/>
    <col min="12305" max="12305" width="11" style="105" customWidth="1"/>
    <col min="12306" max="12544" width="9.140625" style="105"/>
    <col min="12545" max="12545" width="13" style="105" customWidth="1"/>
    <col min="12546" max="12550" width="21.7109375" style="105" customWidth="1"/>
    <col min="12551" max="12560" width="9.140625" style="105"/>
    <col min="12561" max="12561" width="11" style="105" customWidth="1"/>
    <col min="12562" max="12800" width="9.140625" style="105"/>
    <col min="12801" max="12801" width="13" style="105" customWidth="1"/>
    <col min="12802" max="12806" width="21.7109375" style="105" customWidth="1"/>
    <col min="12807" max="12816" width="9.140625" style="105"/>
    <col min="12817" max="12817" width="11" style="105" customWidth="1"/>
    <col min="12818" max="13056" width="9.140625" style="105"/>
    <col min="13057" max="13057" width="13" style="105" customWidth="1"/>
    <col min="13058" max="13062" width="21.7109375" style="105" customWidth="1"/>
    <col min="13063" max="13072" width="9.140625" style="105"/>
    <col min="13073" max="13073" width="11" style="105" customWidth="1"/>
    <col min="13074" max="13312" width="9.140625" style="105"/>
    <col min="13313" max="13313" width="13" style="105" customWidth="1"/>
    <col min="13314" max="13318" width="21.7109375" style="105" customWidth="1"/>
    <col min="13319" max="13328" width="9.140625" style="105"/>
    <col min="13329" max="13329" width="11" style="105" customWidth="1"/>
    <col min="13330" max="13568" width="9.140625" style="105"/>
    <col min="13569" max="13569" width="13" style="105" customWidth="1"/>
    <col min="13570" max="13574" width="21.7109375" style="105" customWidth="1"/>
    <col min="13575" max="13584" width="9.140625" style="105"/>
    <col min="13585" max="13585" width="11" style="105" customWidth="1"/>
    <col min="13586" max="13824" width="9.140625" style="105"/>
    <col min="13825" max="13825" width="13" style="105" customWidth="1"/>
    <col min="13826" max="13830" width="21.7109375" style="105" customWidth="1"/>
    <col min="13831" max="13840" width="9.140625" style="105"/>
    <col min="13841" max="13841" width="11" style="105" customWidth="1"/>
    <col min="13842" max="14080" width="9.140625" style="105"/>
    <col min="14081" max="14081" width="13" style="105" customWidth="1"/>
    <col min="14082" max="14086" width="21.7109375" style="105" customWidth="1"/>
    <col min="14087" max="14096" width="9.140625" style="105"/>
    <col min="14097" max="14097" width="11" style="105" customWidth="1"/>
    <col min="14098" max="14336" width="9.140625" style="105"/>
    <col min="14337" max="14337" width="13" style="105" customWidth="1"/>
    <col min="14338" max="14342" width="21.7109375" style="105" customWidth="1"/>
    <col min="14343" max="14352" width="9.140625" style="105"/>
    <col min="14353" max="14353" width="11" style="105" customWidth="1"/>
    <col min="14354" max="14592" width="9.140625" style="105"/>
    <col min="14593" max="14593" width="13" style="105" customWidth="1"/>
    <col min="14594" max="14598" width="21.7109375" style="105" customWidth="1"/>
    <col min="14599" max="14608" width="9.140625" style="105"/>
    <col min="14609" max="14609" width="11" style="105" customWidth="1"/>
    <col min="14610" max="14848" width="9.140625" style="105"/>
    <col min="14849" max="14849" width="13" style="105" customWidth="1"/>
    <col min="14850" max="14854" width="21.7109375" style="105" customWidth="1"/>
    <col min="14855" max="14864" width="9.140625" style="105"/>
    <col min="14865" max="14865" width="11" style="105" customWidth="1"/>
    <col min="14866" max="15104" width="9.140625" style="105"/>
    <col min="15105" max="15105" width="13" style="105" customWidth="1"/>
    <col min="15106" max="15110" width="21.7109375" style="105" customWidth="1"/>
    <col min="15111" max="15120" width="9.140625" style="105"/>
    <col min="15121" max="15121" width="11" style="105" customWidth="1"/>
    <col min="15122" max="15360" width="9.140625" style="105"/>
    <col min="15361" max="15361" width="13" style="105" customWidth="1"/>
    <col min="15362" max="15366" width="21.7109375" style="105" customWidth="1"/>
    <col min="15367" max="15376" width="9.140625" style="105"/>
    <col min="15377" max="15377" width="11" style="105" customWidth="1"/>
    <col min="15378" max="15616" width="9.140625" style="105"/>
    <col min="15617" max="15617" width="13" style="105" customWidth="1"/>
    <col min="15618" max="15622" width="21.7109375" style="105" customWidth="1"/>
    <col min="15623" max="15632" width="9.140625" style="105"/>
    <col min="15633" max="15633" width="11" style="105" customWidth="1"/>
    <col min="15634" max="15872" width="9.140625" style="105"/>
    <col min="15873" max="15873" width="13" style="105" customWidth="1"/>
    <col min="15874" max="15878" width="21.7109375" style="105" customWidth="1"/>
    <col min="15879" max="15888" width="9.140625" style="105"/>
    <col min="15889" max="15889" width="11" style="105" customWidth="1"/>
    <col min="15890" max="16128" width="9.140625" style="105"/>
    <col min="16129" max="16129" width="13" style="105" customWidth="1"/>
    <col min="16130" max="16134" width="21.7109375" style="105" customWidth="1"/>
    <col min="16135" max="16144" width="9.140625" style="105"/>
    <col min="16145" max="16145" width="11" style="105" customWidth="1"/>
    <col min="16146" max="16384" width="9.140625" style="105"/>
  </cols>
  <sheetData>
    <row r="1" spans="1:6" s="748" customFormat="1" ht="18" customHeight="1" thickBot="1">
      <c r="A1" s="736" t="s">
        <v>950</v>
      </c>
      <c r="B1" s="736"/>
      <c r="C1" s="736"/>
      <c r="D1" s="736"/>
      <c r="E1" s="736"/>
      <c r="F1" s="753"/>
    </row>
    <row r="2" spans="1:6" s="751" customFormat="1" ht="18.75" customHeight="1" thickBot="1">
      <c r="A2" s="749" t="s">
        <v>297</v>
      </c>
      <c r="B2" s="750" t="s">
        <v>307</v>
      </c>
      <c r="C2" s="750" t="s">
        <v>308</v>
      </c>
      <c r="D2" s="750" t="s">
        <v>948</v>
      </c>
      <c r="E2" s="750" t="s">
        <v>291</v>
      </c>
      <c r="F2" s="750" t="s">
        <v>44</v>
      </c>
    </row>
    <row r="3" spans="1:6" s="751" customFormat="1" ht="15.95" customHeight="1">
      <c r="A3" s="752" t="s">
        <v>238</v>
      </c>
      <c r="B3" s="833">
        <v>3.1</v>
      </c>
      <c r="C3" s="1249">
        <v>0</v>
      </c>
      <c r="D3" s="833"/>
      <c r="E3" s="1249">
        <v>1.9</v>
      </c>
      <c r="F3" s="834">
        <v>5</v>
      </c>
    </row>
    <row r="4" spans="1:6" s="751" customFormat="1" ht="15.95" customHeight="1">
      <c r="A4" s="752" t="s">
        <v>239</v>
      </c>
      <c r="B4" s="1249">
        <v>3</v>
      </c>
      <c r="C4" s="1249">
        <v>1</v>
      </c>
      <c r="D4" s="833"/>
      <c r="E4" s="1249">
        <v>1</v>
      </c>
      <c r="F4" s="834">
        <v>5</v>
      </c>
    </row>
    <row r="5" spans="1:6" s="751" customFormat="1" ht="15.95" customHeight="1">
      <c r="A5" s="752" t="s">
        <v>240</v>
      </c>
      <c r="B5" s="833">
        <v>3.5</v>
      </c>
      <c r="C5" s="1249">
        <v>0</v>
      </c>
      <c r="D5" s="833"/>
      <c r="E5" s="1249">
        <v>2.2000000000000002</v>
      </c>
      <c r="F5" s="834">
        <v>5.7</v>
      </c>
    </row>
    <row r="6" spans="1:6" s="751" customFormat="1" ht="15.95" customHeight="1">
      <c r="A6" s="752" t="s">
        <v>241</v>
      </c>
      <c r="B6" s="1249">
        <v>2.9</v>
      </c>
      <c r="C6" s="1249">
        <v>0.2</v>
      </c>
      <c r="D6" s="833"/>
      <c r="E6" s="1249">
        <v>2.4</v>
      </c>
      <c r="F6" s="834">
        <v>5.5</v>
      </c>
    </row>
    <row r="7" spans="1:6" s="751" customFormat="1" ht="15.95" customHeight="1">
      <c r="A7" s="752" t="s">
        <v>242</v>
      </c>
      <c r="B7" s="1249">
        <v>3.5</v>
      </c>
      <c r="C7" s="1249">
        <v>0.4</v>
      </c>
      <c r="D7" s="833"/>
      <c r="E7" s="1249">
        <v>2.7</v>
      </c>
      <c r="F7" s="834">
        <v>6.6</v>
      </c>
    </row>
    <row r="8" spans="1:6" s="751" customFormat="1" ht="15.95" customHeight="1">
      <c r="A8" s="752" t="s">
        <v>243</v>
      </c>
      <c r="B8" s="1249">
        <v>2.7</v>
      </c>
      <c r="C8" s="1249">
        <v>0.4</v>
      </c>
      <c r="D8" s="833"/>
      <c r="E8" s="1249">
        <v>3.7</v>
      </c>
      <c r="F8" s="834">
        <v>6.8000000000000007</v>
      </c>
    </row>
    <row r="9" spans="1:6" s="751" customFormat="1" ht="15.95" customHeight="1">
      <c r="A9" s="752" t="s">
        <v>244</v>
      </c>
      <c r="B9" s="1249">
        <v>4.2</v>
      </c>
      <c r="C9" s="1249">
        <v>0</v>
      </c>
      <c r="D9" s="833"/>
      <c r="E9" s="1249">
        <v>4</v>
      </c>
      <c r="F9" s="834">
        <v>8.1999999999999993</v>
      </c>
    </row>
    <row r="10" spans="1:6" s="751" customFormat="1" ht="15.95" customHeight="1">
      <c r="A10" s="752" t="s">
        <v>245</v>
      </c>
      <c r="B10" s="1249">
        <v>4.5</v>
      </c>
      <c r="C10" s="1249">
        <v>0.4</v>
      </c>
      <c r="D10" s="833"/>
      <c r="E10" s="1249">
        <v>5.0999999999999996</v>
      </c>
      <c r="F10" s="834">
        <v>10</v>
      </c>
    </row>
    <row r="11" spans="1:6" s="751" customFormat="1" ht="15.95" customHeight="1">
      <c r="A11" s="752" t="s">
        <v>246</v>
      </c>
      <c r="B11" s="1249">
        <v>4.2</v>
      </c>
      <c r="C11" s="1249">
        <v>0.6</v>
      </c>
      <c r="D11" s="833"/>
      <c r="E11" s="1249">
        <v>8</v>
      </c>
      <c r="F11" s="834">
        <v>12.8</v>
      </c>
    </row>
    <row r="12" spans="1:6" s="751" customFormat="1" ht="15.95" customHeight="1">
      <c r="A12" s="752" t="s">
        <v>247</v>
      </c>
      <c r="B12" s="1249">
        <v>3.4</v>
      </c>
      <c r="C12" s="1249">
        <v>0.8</v>
      </c>
      <c r="D12" s="833"/>
      <c r="E12" s="1249">
        <v>12.1</v>
      </c>
      <c r="F12" s="834">
        <v>16.3</v>
      </c>
    </row>
    <row r="13" spans="1:6" s="751" customFormat="1" ht="15.95" customHeight="1">
      <c r="A13" s="752" t="s">
        <v>248</v>
      </c>
      <c r="B13" s="1249">
        <v>3.3</v>
      </c>
      <c r="C13" s="1249">
        <v>1.4</v>
      </c>
      <c r="D13" s="833"/>
      <c r="E13" s="1249">
        <v>18.399999999999999</v>
      </c>
      <c r="F13" s="834">
        <v>23.099999999999998</v>
      </c>
    </row>
    <row r="14" spans="1:6" s="751" customFormat="1" ht="15.95" customHeight="1">
      <c r="A14" s="752" t="s">
        <v>249</v>
      </c>
      <c r="B14" s="1249">
        <v>3.2</v>
      </c>
      <c r="C14" s="1249">
        <v>1.8</v>
      </c>
      <c r="D14" s="833"/>
      <c r="E14" s="1249">
        <v>26.2</v>
      </c>
      <c r="F14" s="834">
        <v>31.2</v>
      </c>
    </row>
    <row r="15" spans="1:6" s="751" customFormat="1" ht="15.95" customHeight="1">
      <c r="A15" s="752" t="s">
        <v>250</v>
      </c>
      <c r="B15" s="1249">
        <v>3.6</v>
      </c>
      <c r="C15" s="1249">
        <v>2.1</v>
      </c>
      <c r="D15" s="833"/>
      <c r="E15" s="1249">
        <v>41.8</v>
      </c>
      <c r="F15" s="834">
        <v>47.5</v>
      </c>
    </row>
    <row r="16" spans="1:6" s="751" customFormat="1" ht="15.95" customHeight="1">
      <c r="A16" s="752" t="s">
        <v>251</v>
      </c>
      <c r="B16" s="1249">
        <v>3.2</v>
      </c>
      <c r="C16" s="1249">
        <v>2.1</v>
      </c>
      <c r="D16" s="833"/>
      <c r="E16" s="1249">
        <v>61</v>
      </c>
      <c r="F16" s="834">
        <v>66.3</v>
      </c>
    </row>
    <row r="17" spans="1:6" s="751" customFormat="1" ht="15.95" customHeight="1">
      <c r="A17" s="752" t="s">
        <v>309</v>
      </c>
      <c r="B17" s="1249">
        <v>3.2</v>
      </c>
      <c r="C17" s="1249">
        <v>2.1</v>
      </c>
      <c r="D17" s="833"/>
      <c r="E17" s="1249">
        <v>175.1</v>
      </c>
      <c r="F17" s="834">
        <v>180.39999999999998</v>
      </c>
    </row>
    <row r="18" spans="1:6" s="751" customFormat="1" ht="15.95" customHeight="1">
      <c r="A18" s="752" t="s">
        <v>310</v>
      </c>
      <c r="B18" s="1249">
        <v>3</v>
      </c>
      <c r="C18" s="1249">
        <v>3</v>
      </c>
      <c r="D18" s="833"/>
      <c r="E18" s="1249">
        <v>279.8</v>
      </c>
      <c r="F18" s="834">
        <v>285.8</v>
      </c>
    </row>
    <row r="19" spans="1:6" s="751" customFormat="1" ht="15.95" customHeight="1">
      <c r="A19" s="752" t="s">
        <v>311</v>
      </c>
      <c r="B19" s="1249">
        <v>2.8</v>
      </c>
      <c r="C19" s="1249">
        <v>2.8</v>
      </c>
      <c r="D19" s="833"/>
      <c r="E19" s="1249">
        <v>276.3</v>
      </c>
      <c r="F19" s="834">
        <v>281.90000000000003</v>
      </c>
    </row>
    <row r="20" spans="1:6" s="751" customFormat="1" ht="15.95" customHeight="1">
      <c r="A20" s="752" t="s">
        <v>312</v>
      </c>
      <c r="B20" s="1249">
        <v>2.7</v>
      </c>
      <c r="C20" s="1249">
        <v>3.1</v>
      </c>
      <c r="D20" s="833"/>
      <c r="E20" s="1249">
        <v>256.8</v>
      </c>
      <c r="F20" s="834">
        <v>262.60000000000002</v>
      </c>
    </row>
    <row r="21" spans="1:6" s="751" customFormat="1" ht="15.95" customHeight="1">
      <c r="A21" s="752" t="s">
        <v>313</v>
      </c>
      <c r="B21" s="1249">
        <v>2.4</v>
      </c>
      <c r="C21" s="1249">
        <v>3.1</v>
      </c>
      <c r="D21" s="833"/>
      <c r="E21" s="1249">
        <v>294.5</v>
      </c>
      <c r="F21" s="834">
        <v>300</v>
      </c>
    </row>
    <row r="22" spans="1:6" s="751" customFormat="1" ht="15.95" customHeight="1">
      <c r="A22" s="752" t="s">
        <v>314</v>
      </c>
      <c r="B22" s="1249">
        <v>2.1</v>
      </c>
      <c r="C22" s="1249">
        <v>4.0999999999999996</v>
      </c>
      <c r="D22" s="833"/>
      <c r="E22" s="1249">
        <v>466.1</v>
      </c>
      <c r="F22" s="834">
        <v>472.30000000000007</v>
      </c>
    </row>
    <row r="23" spans="1:6" s="751" customFormat="1" ht="15.95" customHeight="1">
      <c r="A23" s="752" t="s">
        <v>315</v>
      </c>
      <c r="B23" s="1249">
        <v>8.3000000000000007</v>
      </c>
      <c r="C23" s="1249">
        <v>5.8</v>
      </c>
      <c r="D23" s="833"/>
      <c r="E23" s="1249">
        <v>648.4</v>
      </c>
      <c r="F23" s="834">
        <v>662.49999999999989</v>
      </c>
    </row>
    <row r="24" spans="1:6" s="751" customFormat="1" ht="15.95" customHeight="1">
      <c r="A24" s="752" t="s">
        <v>316</v>
      </c>
      <c r="B24" s="1249">
        <v>12.7</v>
      </c>
      <c r="C24" s="1249">
        <v>3.5</v>
      </c>
      <c r="D24" s="833"/>
      <c r="E24" s="1249">
        <v>748.7</v>
      </c>
      <c r="F24" s="834">
        <v>764.90000000000009</v>
      </c>
    </row>
    <row r="25" spans="1:6" s="751" customFormat="1" ht="15.95" customHeight="1">
      <c r="A25" s="752" t="s">
        <v>317</v>
      </c>
      <c r="B25" s="1249">
        <v>25.2</v>
      </c>
      <c r="C25" s="1249">
        <v>8.4</v>
      </c>
      <c r="D25" s="833"/>
      <c r="E25" s="1250">
        <v>1325.7</v>
      </c>
      <c r="F25" s="834">
        <v>1359.3000000000002</v>
      </c>
    </row>
    <row r="26" spans="1:6" s="751" customFormat="1" ht="15.95" customHeight="1">
      <c r="A26" s="752" t="s">
        <v>318</v>
      </c>
      <c r="B26" s="1249">
        <v>178.1</v>
      </c>
      <c r="C26" s="1249">
        <v>7.9</v>
      </c>
      <c r="D26" s="833"/>
      <c r="E26" s="1250">
        <v>1926.5</v>
      </c>
      <c r="F26" s="834">
        <v>2112.5</v>
      </c>
    </row>
    <row r="27" spans="1:6" s="751" customFormat="1" ht="15.95" customHeight="1">
      <c r="A27" s="752" t="s">
        <v>1026</v>
      </c>
      <c r="B27" s="833">
        <v>365.47</v>
      </c>
      <c r="C27" s="833">
        <v>9.83</v>
      </c>
      <c r="D27" s="833"/>
      <c r="E27" s="833">
        <v>2523.5</v>
      </c>
      <c r="F27" s="834">
        <v>2900.06</v>
      </c>
    </row>
    <row r="28" spans="1:6" s="751" customFormat="1" ht="15.95" customHeight="1">
      <c r="A28" s="752" t="s">
        <v>1027</v>
      </c>
      <c r="B28" s="833">
        <v>902.99</v>
      </c>
      <c r="C28" s="833">
        <v>3.49</v>
      </c>
      <c r="D28" s="833"/>
      <c r="E28" s="833">
        <v>4227.1000000000004</v>
      </c>
      <c r="F28" s="834">
        <v>5120.8999999999996</v>
      </c>
    </row>
    <row r="29" spans="1:6" s="751" customFormat="1" ht="15.95" customHeight="1">
      <c r="A29" s="752" t="s">
        <v>1028</v>
      </c>
      <c r="B29" s="833">
        <v>2976.58</v>
      </c>
      <c r="C29" s="833">
        <v>16.98</v>
      </c>
      <c r="D29" s="833"/>
      <c r="E29" s="835">
        <v>10180.299999999999</v>
      </c>
      <c r="F29" s="834">
        <v>13181.69</v>
      </c>
    </row>
    <row r="30" spans="1:6" s="751" customFormat="1" ht="15.95" customHeight="1">
      <c r="A30" s="752" t="s">
        <v>1029</v>
      </c>
      <c r="B30" s="836">
        <v>2558.96</v>
      </c>
      <c r="C30" s="836">
        <v>16.41</v>
      </c>
      <c r="D30" s="833"/>
      <c r="E30" s="835">
        <v>6957.45</v>
      </c>
      <c r="F30" s="834">
        <v>9562.9699999999993</v>
      </c>
    </row>
    <row r="31" spans="1:6" s="751" customFormat="1" ht="15.95" customHeight="1">
      <c r="A31" s="752" t="s">
        <v>1030</v>
      </c>
      <c r="B31" s="836">
        <v>2030.26</v>
      </c>
      <c r="C31" s="836">
        <v>8</v>
      </c>
      <c r="D31" s="837"/>
      <c r="E31" s="835">
        <v>4989.3900000000003</v>
      </c>
      <c r="F31" s="834">
        <v>7030.84</v>
      </c>
    </row>
    <row r="32" spans="1:6" s="751" customFormat="1" ht="15.95" customHeight="1">
      <c r="A32" s="752" t="s">
        <v>1031</v>
      </c>
      <c r="B32" s="836">
        <v>1939.27</v>
      </c>
      <c r="C32" s="836">
        <v>56.37</v>
      </c>
      <c r="D32" s="837"/>
      <c r="E32" s="835">
        <v>7913.8</v>
      </c>
      <c r="F32" s="834">
        <v>9918.2099999999991</v>
      </c>
    </row>
    <row r="33" spans="1:6" s="751" customFormat="1" ht="15.95" customHeight="1">
      <c r="A33" s="752" t="s">
        <v>1032</v>
      </c>
      <c r="B33" s="836">
        <v>1800.88</v>
      </c>
      <c r="C33" s="836">
        <v>1357.57</v>
      </c>
      <c r="D33" s="837">
        <v>0.9</v>
      </c>
      <c r="E33" s="835">
        <v>6532.6</v>
      </c>
      <c r="F33" s="834">
        <v>9672.65</v>
      </c>
    </row>
    <row r="34" spans="1:6" s="751" customFormat="1" ht="15.95" customHeight="1" thickBot="1">
      <c r="A34" s="752">
        <v>2012</v>
      </c>
      <c r="B34" s="838">
        <v>4421.04</v>
      </c>
      <c r="C34" s="838">
        <v>1400.433626857</v>
      </c>
      <c r="D34" s="839">
        <v>1</v>
      </c>
      <c r="E34" s="840">
        <v>8974.4500000000007</v>
      </c>
      <c r="F34" s="841">
        <v>14800.9</v>
      </c>
    </row>
    <row r="35" spans="1:6" s="744" customFormat="1" ht="12.75">
      <c r="A35" s="1232" t="s">
        <v>949</v>
      </c>
      <c r="B35" s="951"/>
      <c r="C35" s="952"/>
      <c r="D35" s="952"/>
      <c r="E35" s="952"/>
      <c r="F35" s="953"/>
    </row>
    <row r="36" spans="1:6" s="744" customFormat="1" ht="12.75">
      <c r="A36" s="744" t="s">
        <v>293</v>
      </c>
      <c r="B36" s="954"/>
      <c r="C36" s="955"/>
      <c r="D36" s="955"/>
      <c r="E36" s="955"/>
      <c r="F36" s="953"/>
    </row>
    <row r="37" spans="1:6" s="744" customFormat="1" ht="15">
      <c r="A37" s="460" t="s">
        <v>1033</v>
      </c>
      <c r="B37" s="954"/>
      <c r="C37" s="955"/>
      <c r="D37" s="955"/>
      <c r="E37" s="955"/>
      <c r="F37" s="953"/>
    </row>
    <row r="38" spans="1:6" s="744" customFormat="1" ht="12.75">
      <c r="A38" s="1052"/>
      <c r="B38" s="954"/>
      <c r="C38" s="955"/>
      <c r="D38" s="955"/>
      <c r="E38" s="955"/>
      <c r="F38" s="953"/>
    </row>
    <row r="39" spans="1:6" s="744" customFormat="1" ht="14.25">
      <c r="A39" s="1251"/>
      <c r="B39" s="833"/>
      <c r="C39" s="833"/>
      <c r="D39" s="833"/>
      <c r="E39" s="835"/>
      <c r="F39" s="834"/>
    </row>
    <row r="40" spans="1:6" s="744" customFormat="1" ht="14.25">
      <c r="A40" s="1251"/>
      <c r="B40" s="833"/>
      <c r="C40" s="833"/>
      <c r="D40" s="833"/>
      <c r="E40" s="835"/>
      <c r="F40" s="834"/>
    </row>
    <row r="41" spans="1:6">
      <c r="B41" s="1244"/>
      <c r="C41" s="1244"/>
      <c r="D41" s="1244"/>
      <c r="E41" s="1244"/>
      <c r="F41" s="1243"/>
    </row>
    <row r="42" spans="1:6">
      <c r="B42" s="1244"/>
      <c r="C42" s="1244"/>
      <c r="D42" s="1244"/>
      <c r="E42" s="1244"/>
      <c r="F42" s="1243"/>
    </row>
    <row r="43" spans="1:6">
      <c r="B43" s="1244"/>
      <c r="C43" s="1244"/>
      <c r="D43" s="1244"/>
      <c r="E43" s="1244"/>
      <c r="F43" s="1243"/>
    </row>
    <row r="44" spans="1:6">
      <c r="B44" s="1244"/>
      <c r="C44" s="1244"/>
      <c r="D44" s="1244"/>
      <c r="E44" s="1244"/>
      <c r="F44" s="1243"/>
    </row>
    <row r="45" spans="1:6">
      <c r="B45" s="1244"/>
      <c r="C45" s="1244"/>
      <c r="D45" s="1244"/>
      <c r="E45" s="1244"/>
      <c r="F45" s="1243"/>
    </row>
    <row r="46" spans="1:6">
      <c r="B46" s="1244"/>
      <c r="C46" s="1244"/>
      <c r="D46" s="1244"/>
      <c r="E46" s="1244"/>
      <c r="F46" s="1243"/>
    </row>
    <row r="47" spans="1:6">
      <c r="B47" s="1244"/>
      <c r="C47" s="1244"/>
      <c r="D47" s="1244"/>
      <c r="E47" s="1244"/>
      <c r="F47" s="1243"/>
    </row>
    <row r="48" spans="1:6">
      <c r="B48" s="1244"/>
      <c r="C48" s="1244"/>
      <c r="D48" s="1244"/>
      <c r="E48" s="1244"/>
      <c r="F48" s="1243"/>
    </row>
    <row r="49" spans="1:6">
      <c r="B49" s="1244"/>
      <c r="C49" s="1244"/>
      <c r="D49" s="1244"/>
      <c r="E49" s="1244"/>
      <c r="F49" s="1244"/>
    </row>
    <row r="50" spans="1:6">
      <c r="B50" s="1244"/>
      <c r="C50" s="1244"/>
      <c r="D50" s="1244"/>
      <c r="E50" s="1244"/>
      <c r="F50" s="1244"/>
    </row>
    <row r="51" spans="1:6">
      <c r="A51" s="1251"/>
      <c r="F51" s="105"/>
    </row>
    <row r="52" spans="1:6">
      <c r="A52" s="1251"/>
      <c r="F52" s="105"/>
    </row>
    <row r="53" spans="1:6">
      <c r="A53" s="1251"/>
      <c r="F53" s="105"/>
    </row>
    <row r="54" spans="1:6">
      <c r="A54" s="1251"/>
      <c r="F54" s="105"/>
    </row>
    <row r="55" spans="1:6">
      <c r="A55" s="1251"/>
      <c r="F55" s="105"/>
    </row>
    <row r="56" spans="1:6">
      <c r="A56" s="1251"/>
      <c r="F56" s="105"/>
    </row>
    <row r="57" spans="1:6">
      <c r="A57" s="1251"/>
      <c r="F57" s="105"/>
    </row>
    <row r="58" spans="1:6">
      <c r="A58" s="1251"/>
      <c r="F58" s="105"/>
    </row>
  </sheetData>
  <pageMargins left="0.75" right="0.25" top="0.64" bottom="0.75" header="0.62" footer="0"/>
  <pageSetup paperSize="9" scale="87" orientation="landscape" r:id="rId1"/>
  <headerFooter alignWithMargins="0"/>
  <rowBreaks count="1" manualBreakCount="1">
    <brk id="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N42"/>
  <sheetViews>
    <sheetView view="pageBreakPreview" zoomScaleNormal="75" zoomScaleSheetLayoutView="100" workbookViewId="0">
      <pane xSplit="1" ySplit="2" topLeftCell="B3" activePane="bottomRight" state="frozen"/>
      <selection sqref="A1:H1"/>
      <selection pane="topRight" sqref="A1:H1"/>
      <selection pane="bottomLeft" sqref="A1:H1"/>
      <selection pane="bottomRight" activeCell="K32" sqref="K32"/>
    </sheetView>
  </sheetViews>
  <sheetFormatPr defaultRowHeight="15.75"/>
  <cols>
    <col min="1" max="2" width="13" style="105" customWidth="1"/>
    <col min="3" max="9" width="12" style="105" bestFit="1" customWidth="1"/>
    <col min="10" max="10" width="12.5703125" style="105" bestFit="1" customWidth="1"/>
    <col min="11" max="13" width="12" style="105" bestFit="1" customWidth="1"/>
    <col min="14" max="14" width="9.28515625" style="105" bestFit="1" customWidth="1"/>
    <col min="15" max="32" width="9.140625" style="105"/>
    <col min="33" max="33" width="11" style="105" customWidth="1"/>
    <col min="34" max="256" width="9.140625" style="105"/>
    <col min="257" max="258" width="13" style="105" customWidth="1"/>
    <col min="259" max="259" width="10.85546875" style="105" bestFit="1" customWidth="1"/>
    <col min="260" max="264" width="8.7109375" style="105" bestFit="1" customWidth="1"/>
    <col min="265" max="265" width="8.5703125" style="105" bestFit="1" customWidth="1"/>
    <col min="266" max="266" width="12.42578125" style="105" bestFit="1" customWidth="1"/>
    <col min="267" max="267" width="9.5703125" style="105" bestFit="1" customWidth="1"/>
    <col min="268" max="268" width="11.85546875" style="105" bestFit="1" customWidth="1"/>
    <col min="269" max="269" width="11.7109375" style="105" bestFit="1" customWidth="1"/>
    <col min="270" max="270" width="9.28515625" style="105" bestFit="1" customWidth="1"/>
    <col min="271" max="288" width="9.140625" style="105"/>
    <col min="289" max="289" width="11" style="105" customWidth="1"/>
    <col min="290" max="512" width="9.140625" style="105"/>
    <col min="513" max="514" width="13" style="105" customWidth="1"/>
    <col min="515" max="515" width="10.85546875" style="105" bestFit="1" customWidth="1"/>
    <col min="516" max="520" width="8.7109375" style="105" bestFit="1" customWidth="1"/>
    <col min="521" max="521" width="8.5703125" style="105" bestFit="1" customWidth="1"/>
    <col min="522" max="522" width="12.42578125" style="105" bestFit="1" customWidth="1"/>
    <col min="523" max="523" width="9.5703125" style="105" bestFit="1" customWidth="1"/>
    <col min="524" max="524" width="11.85546875" style="105" bestFit="1" customWidth="1"/>
    <col min="525" max="525" width="11.7109375" style="105" bestFit="1" customWidth="1"/>
    <col min="526" max="526" width="9.28515625" style="105" bestFit="1" customWidth="1"/>
    <col min="527" max="544" width="9.140625" style="105"/>
    <col min="545" max="545" width="11" style="105" customWidth="1"/>
    <col min="546" max="768" width="9.140625" style="105"/>
    <col min="769" max="770" width="13" style="105" customWidth="1"/>
    <col min="771" max="771" width="10.85546875" style="105" bestFit="1" customWidth="1"/>
    <col min="772" max="776" width="8.7109375" style="105" bestFit="1" customWidth="1"/>
    <col min="777" max="777" width="8.5703125" style="105" bestFit="1" customWidth="1"/>
    <col min="778" max="778" width="12.42578125" style="105" bestFit="1" customWidth="1"/>
    <col min="779" max="779" width="9.5703125" style="105" bestFit="1" customWidth="1"/>
    <col min="780" max="780" width="11.85546875" style="105" bestFit="1" customWidth="1"/>
    <col min="781" max="781" width="11.7109375" style="105" bestFit="1" customWidth="1"/>
    <col min="782" max="782" width="9.28515625" style="105" bestFit="1" customWidth="1"/>
    <col min="783" max="800" width="9.140625" style="105"/>
    <col min="801" max="801" width="11" style="105" customWidth="1"/>
    <col min="802" max="1024" width="9.140625" style="105"/>
    <col min="1025" max="1026" width="13" style="105" customWidth="1"/>
    <col min="1027" max="1027" width="10.85546875" style="105" bestFit="1" customWidth="1"/>
    <col min="1028" max="1032" width="8.7109375" style="105" bestFit="1" customWidth="1"/>
    <col min="1033" max="1033" width="8.5703125" style="105" bestFit="1" customWidth="1"/>
    <col min="1034" max="1034" width="12.42578125" style="105" bestFit="1" customWidth="1"/>
    <col min="1035" max="1035" width="9.5703125" style="105" bestFit="1" customWidth="1"/>
    <col min="1036" max="1036" width="11.85546875" style="105" bestFit="1" customWidth="1"/>
    <col min="1037" max="1037" width="11.7109375" style="105" bestFit="1" customWidth="1"/>
    <col min="1038" max="1038" width="9.28515625" style="105" bestFit="1" customWidth="1"/>
    <col min="1039" max="1056" width="9.140625" style="105"/>
    <col min="1057" max="1057" width="11" style="105" customWidth="1"/>
    <col min="1058" max="1280" width="9.140625" style="105"/>
    <col min="1281" max="1282" width="13" style="105" customWidth="1"/>
    <col min="1283" max="1283" width="10.85546875" style="105" bestFit="1" customWidth="1"/>
    <col min="1284" max="1288" width="8.7109375" style="105" bestFit="1" customWidth="1"/>
    <col min="1289" max="1289" width="8.5703125" style="105" bestFit="1" customWidth="1"/>
    <col min="1290" max="1290" width="12.42578125" style="105" bestFit="1" customWidth="1"/>
    <col min="1291" max="1291" width="9.5703125" style="105" bestFit="1" customWidth="1"/>
    <col min="1292" max="1292" width="11.85546875" style="105" bestFit="1" customWidth="1"/>
    <col min="1293" max="1293" width="11.7109375" style="105" bestFit="1" customWidth="1"/>
    <col min="1294" max="1294" width="9.28515625" style="105" bestFit="1" customWidth="1"/>
    <col min="1295" max="1312" width="9.140625" style="105"/>
    <col min="1313" max="1313" width="11" style="105" customWidth="1"/>
    <col min="1314" max="1536" width="9.140625" style="105"/>
    <col min="1537" max="1538" width="13" style="105" customWidth="1"/>
    <col min="1539" max="1539" width="10.85546875" style="105" bestFit="1" customWidth="1"/>
    <col min="1540" max="1544" width="8.7109375" style="105" bestFit="1" customWidth="1"/>
    <col min="1545" max="1545" width="8.5703125" style="105" bestFit="1" customWidth="1"/>
    <col min="1546" max="1546" width="12.42578125" style="105" bestFit="1" customWidth="1"/>
    <col min="1547" max="1547" width="9.5703125" style="105" bestFit="1" customWidth="1"/>
    <col min="1548" max="1548" width="11.85546875" style="105" bestFit="1" customWidth="1"/>
    <col min="1549" max="1549" width="11.7109375" style="105" bestFit="1" customWidth="1"/>
    <col min="1550" max="1550" width="9.28515625" style="105" bestFit="1" customWidth="1"/>
    <col min="1551" max="1568" width="9.140625" style="105"/>
    <col min="1569" max="1569" width="11" style="105" customWidth="1"/>
    <col min="1570" max="1792" width="9.140625" style="105"/>
    <col min="1793" max="1794" width="13" style="105" customWidth="1"/>
    <col min="1795" max="1795" width="10.85546875" style="105" bestFit="1" customWidth="1"/>
    <col min="1796" max="1800" width="8.7109375" style="105" bestFit="1" customWidth="1"/>
    <col min="1801" max="1801" width="8.5703125" style="105" bestFit="1" customWidth="1"/>
    <col min="1802" max="1802" width="12.42578125" style="105" bestFit="1" customWidth="1"/>
    <col min="1803" max="1803" width="9.5703125" style="105" bestFit="1" customWidth="1"/>
    <col min="1804" max="1804" width="11.85546875" style="105" bestFit="1" customWidth="1"/>
    <col min="1805" max="1805" width="11.7109375" style="105" bestFit="1" customWidth="1"/>
    <col min="1806" max="1806" width="9.28515625" style="105" bestFit="1" customWidth="1"/>
    <col min="1807" max="1824" width="9.140625" style="105"/>
    <col min="1825" max="1825" width="11" style="105" customWidth="1"/>
    <col min="1826" max="2048" width="9.140625" style="105"/>
    <col min="2049" max="2050" width="13" style="105" customWidth="1"/>
    <col min="2051" max="2051" width="10.85546875" style="105" bestFit="1" customWidth="1"/>
    <col min="2052" max="2056" width="8.7109375" style="105" bestFit="1" customWidth="1"/>
    <col min="2057" max="2057" width="8.5703125" style="105" bestFit="1" customWidth="1"/>
    <col min="2058" max="2058" width="12.42578125" style="105" bestFit="1" customWidth="1"/>
    <col min="2059" max="2059" width="9.5703125" style="105" bestFit="1" customWidth="1"/>
    <col min="2060" max="2060" width="11.85546875" style="105" bestFit="1" customWidth="1"/>
    <col min="2061" max="2061" width="11.7109375" style="105" bestFit="1" customWidth="1"/>
    <col min="2062" max="2062" width="9.28515625" style="105" bestFit="1" customWidth="1"/>
    <col min="2063" max="2080" width="9.140625" style="105"/>
    <col min="2081" max="2081" width="11" style="105" customWidth="1"/>
    <col min="2082" max="2304" width="9.140625" style="105"/>
    <col min="2305" max="2306" width="13" style="105" customWidth="1"/>
    <col min="2307" max="2307" width="10.85546875" style="105" bestFit="1" customWidth="1"/>
    <col min="2308" max="2312" width="8.7109375" style="105" bestFit="1" customWidth="1"/>
    <col min="2313" max="2313" width="8.5703125" style="105" bestFit="1" customWidth="1"/>
    <col min="2314" max="2314" width="12.42578125" style="105" bestFit="1" customWidth="1"/>
    <col min="2315" max="2315" width="9.5703125" style="105" bestFit="1" customWidth="1"/>
    <col min="2316" max="2316" width="11.85546875" style="105" bestFit="1" customWidth="1"/>
    <col min="2317" max="2317" width="11.7109375" style="105" bestFit="1" customWidth="1"/>
    <col min="2318" max="2318" width="9.28515625" style="105" bestFit="1" customWidth="1"/>
    <col min="2319" max="2336" width="9.140625" style="105"/>
    <col min="2337" max="2337" width="11" style="105" customWidth="1"/>
    <col min="2338" max="2560" width="9.140625" style="105"/>
    <col min="2561" max="2562" width="13" style="105" customWidth="1"/>
    <col min="2563" max="2563" width="10.85546875" style="105" bestFit="1" customWidth="1"/>
    <col min="2564" max="2568" width="8.7109375" style="105" bestFit="1" customWidth="1"/>
    <col min="2569" max="2569" width="8.5703125" style="105" bestFit="1" customWidth="1"/>
    <col min="2570" max="2570" width="12.42578125" style="105" bestFit="1" customWidth="1"/>
    <col min="2571" max="2571" width="9.5703125" style="105" bestFit="1" customWidth="1"/>
    <col min="2572" max="2572" width="11.85546875" style="105" bestFit="1" customWidth="1"/>
    <col min="2573" max="2573" width="11.7109375" style="105" bestFit="1" customWidth="1"/>
    <col min="2574" max="2574" width="9.28515625" style="105" bestFit="1" customWidth="1"/>
    <col min="2575" max="2592" width="9.140625" style="105"/>
    <col min="2593" max="2593" width="11" style="105" customWidth="1"/>
    <col min="2594" max="2816" width="9.140625" style="105"/>
    <col min="2817" max="2818" width="13" style="105" customWidth="1"/>
    <col min="2819" max="2819" width="10.85546875" style="105" bestFit="1" customWidth="1"/>
    <col min="2820" max="2824" width="8.7109375" style="105" bestFit="1" customWidth="1"/>
    <col min="2825" max="2825" width="8.5703125" style="105" bestFit="1" customWidth="1"/>
    <col min="2826" max="2826" width="12.42578125" style="105" bestFit="1" customWidth="1"/>
    <col min="2827" max="2827" width="9.5703125" style="105" bestFit="1" customWidth="1"/>
    <col min="2828" max="2828" width="11.85546875" style="105" bestFit="1" customWidth="1"/>
    <col min="2829" max="2829" width="11.7109375" style="105" bestFit="1" customWidth="1"/>
    <col min="2830" max="2830" width="9.28515625" style="105" bestFit="1" customWidth="1"/>
    <col min="2831" max="2848" width="9.140625" style="105"/>
    <col min="2849" max="2849" width="11" style="105" customWidth="1"/>
    <col min="2850" max="3072" width="9.140625" style="105"/>
    <col min="3073" max="3074" width="13" style="105" customWidth="1"/>
    <col min="3075" max="3075" width="10.85546875" style="105" bestFit="1" customWidth="1"/>
    <col min="3076" max="3080" width="8.7109375" style="105" bestFit="1" customWidth="1"/>
    <col min="3081" max="3081" width="8.5703125" style="105" bestFit="1" customWidth="1"/>
    <col min="3082" max="3082" width="12.42578125" style="105" bestFit="1" customWidth="1"/>
    <col min="3083" max="3083" width="9.5703125" style="105" bestFit="1" customWidth="1"/>
    <col min="3084" max="3084" width="11.85546875" style="105" bestFit="1" customWidth="1"/>
    <col min="3085" max="3085" width="11.7109375" style="105" bestFit="1" customWidth="1"/>
    <col min="3086" max="3086" width="9.28515625" style="105" bestFit="1" customWidth="1"/>
    <col min="3087" max="3104" width="9.140625" style="105"/>
    <col min="3105" max="3105" width="11" style="105" customWidth="1"/>
    <col min="3106" max="3328" width="9.140625" style="105"/>
    <col min="3329" max="3330" width="13" style="105" customWidth="1"/>
    <col min="3331" max="3331" width="10.85546875" style="105" bestFit="1" customWidth="1"/>
    <col min="3332" max="3336" width="8.7109375" style="105" bestFit="1" customWidth="1"/>
    <col min="3337" max="3337" width="8.5703125" style="105" bestFit="1" customWidth="1"/>
    <col min="3338" max="3338" width="12.42578125" style="105" bestFit="1" customWidth="1"/>
    <col min="3339" max="3339" width="9.5703125" style="105" bestFit="1" customWidth="1"/>
    <col min="3340" max="3340" width="11.85546875" style="105" bestFit="1" customWidth="1"/>
    <col min="3341" max="3341" width="11.7109375" style="105" bestFit="1" customWidth="1"/>
    <col min="3342" max="3342" width="9.28515625" style="105" bestFit="1" customWidth="1"/>
    <col min="3343" max="3360" width="9.140625" style="105"/>
    <col min="3361" max="3361" width="11" style="105" customWidth="1"/>
    <col min="3362" max="3584" width="9.140625" style="105"/>
    <col min="3585" max="3586" width="13" style="105" customWidth="1"/>
    <col min="3587" max="3587" width="10.85546875" style="105" bestFit="1" customWidth="1"/>
    <col min="3588" max="3592" width="8.7109375" style="105" bestFit="1" customWidth="1"/>
    <col min="3593" max="3593" width="8.5703125" style="105" bestFit="1" customWidth="1"/>
    <col min="3594" max="3594" width="12.42578125" style="105" bestFit="1" customWidth="1"/>
    <col min="3595" max="3595" width="9.5703125" style="105" bestFit="1" customWidth="1"/>
    <col min="3596" max="3596" width="11.85546875" style="105" bestFit="1" customWidth="1"/>
    <col min="3597" max="3597" width="11.7109375" style="105" bestFit="1" customWidth="1"/>
    <col min="3598" max="3598" width="9.28515625" style="105" bestFit="1" customWidth="1"/>
    <col min="3599" max="3616" width="9.140625" style="105"/>
    <col min="3617" max="3617" width="11" style="105" customWidth="1"/>
    <col min="3618" max="3840" width="9.140625" style="105"/>
    <col min="3841" max="3842" width="13" style="105" customWidth="1"/>
    <col min="3843" max="3843" width="10.85546875" style="105" bestFit="1" customWidth="1"/>
    <col min="3844" max="3848" width="8.7109375" style="105" bestFit="1" customWidth="1"/>
    <col min="3849" max="3849" width="8.5703125" style="105" bestFit="1" customWidth="1"/>
    <col min="3850" max="3850" width="12.42578125" style="105" bestFit="1" customWidth="1"/>
    <col min="3851" max="3851" width="9.5703125" style="105" bestFit="1" customWidth="1"/>
    <col min="3852" max="3852" width="11.85546875" style="105" bestFit="1" customWidth="1"/>
    <col min="3853" max="3853" width="11.7109375" style="105" bestFit="1" customWidth="1"/>
    <col min="3854" max="3854" width="9.28515625" style="105" bestFit="1" customWidth="1"/>
    <col min="3855" max="3872" width="9.140625" style="105"/>
    <col min="3873" max="3873" width="11" style="105" customWidth="1"/>
    <col min="3874" max="4096" width="9.140625" style="105"/>
    <col min="4097" max="4098" width="13" style="105" customWidth="1"/>
    <col min="4099" max="4099" width="10.85546875" style="105" bestFit="1" customWidth="1"/>
    <col min="4100" max="4104" width="8.7109375" style="105" bestFit="1" customWidth="1"/>
    <col min="4105" max="4105" width="8.5703125" style="105" bestFit="1" customWidth="1"/>
    <col min="4106" max="4106" width="12.42578125" style="105" bestFit="1" customWidth="1"/>
    <col min="4107" max="4107" width="9.5703125" style="105" bestFit="1" customWidth="1"/>
    <col min="4108" max="4108" width="11.85546875" style="105" bestFit="1" customWidth="1"/>
    <col min="4109" max="4109" width="11.7109375" style="105" bestFit="1" customWidth="1"/>
    <col min="4110" max="4110" width="9.28515625" style="105" bestFit="1" customWidth="1"/>
    <col min="4111" max="4128" width="9.140625" style="105"/>
    <col min="4129" max="4129" width="11" style="105" customWidth="1"/>
    <col min="4130" max="4352" width="9.140625" style="105"/>
    <col min="4353" max="4354" width="13" style="105" customWidth="1"/>
    <col min="4355" max="4355" width="10.85546875" style="105" bestFit="1" customWidth="1"/>
    <col min="4356" max="4360" width="8.7109375" style="105" bestFit="1" customWidth="1"/>
    <col min="4361" max="4361" width="8.5703125" style="105" bestFit="1" customWidth="1"/>
    <col min="4362" max="4362" width="12.42578125" style="105" bestFit="1" customWidth="1"/>
    <col min="4363" max="4363" width="9.5703125" style="105" bestFit="1" customWidth="1"/>
    <col min="4364" max="4364" width="11.85546875" style="105" bestFit="1" customWidth="1"/>
    <col min="4365" max="4365" width="11.7109375" style="105" bestFit="1" customWidth="1"/>
    <col min="4366" max="4366" width="9.28515625" style="105" bestFit="1" customWidth="1"/>
    <col min="4367" max="4384" width="9.140625" style="105"/>
    <col min="4385" max="4385" width="11" style="105" customWidth="1"/>
    <col min="4386" max="4608" width="9.140625" style="105"/>
    <col min="4609" max="4610" width="13" style="105" customWidth="1"/>
    <col min="4611" max="4611" width="10.85546875" style="105" bestFit="1" customWidth="1"/>
    <col min="4612" max="4616" width="8.7109375" style="105" bestFit="1" customWidth="1"/>
    <col min="4617" max="4617" width="8.5703125" style="105" bestFit="1" customWidth="1"/>
    <col min="4618" max="4618" width="12.42578125" style="105" bestFit="1" customWidth="1"/>
    <col min="4619" max="4619" width="9.5703125" style="105" bestFit="1" customWidth="1"/>
    <col min="4620" max="4620" width="11.85546875" style="105" bestFit="1" customWidth="1"/>
    <col min="4621" max="4621" width="11.7109375" style="105" bestFit="1" customWidth="1"/>
    <col min="4622" max="4622" width="9.28515625" style="105" bestFit="1" customWidth="1"/>
    <col min="4623" max="4640" width="9.140625" style="105"/>
    <col min="4641" max="4641" width="11" style="105" customWidth="1"/>
    <col min="4642" max="4864" width="9.140625" style="105"/>
    <col min="4865" max="4866" width="13" style="105" customWidth="1"/>
    <col min="4867" max="4867" width="10.85546875" style="105" bestFit="1" customWidth="1"/>
    <col min="4868" max="4872" width="8.7109375" style="105" bestFit="1" customWidth="1"/>
    <col min="4873" max="4873" width="8.5703125" style="105" bestFit="1" customWidth="1"/>
    <col min="4874" max="4874" width="12.42578125" style="105" bestFit="1" customWidth="1"/>
    <col min="4875" max="4875" width="9.5703125" style="105" bestFit="1" customWidth="1"/>
    <col min="4876" max="4876" width="11.85546875" style="105" bestFit="1" customWidth="1"/>
    <col min="4877" max="4877" width="11.7109375" style="105" bestFit="1" customWidth="1"/>
    <col min="4878" max="4878" width="9.28515625" style="105" bestFit="1" customWidth="1"/>
    <col min="4879" max="4896" width="9.140625" style="105"/>
    <col min="4897" max="4897" width="11" style="105" customWidth="1"/>
    <col min="4898" max="5120" width="9.140625" style="105"/>
    <col min="5121" max="5122" width="13" style="105" customWidth="1"/>
    <col min="5123" max="5123" width="10.85546875" style="105" bestFit="1" customWidth="1"/>
    <col min="5124" max="5128" width="8.7109375" style="105" bestFit="1" customWidth="1"/>
    <col min="5129" max="5129" width="8.5703125" style="105" bestFit="1" customWidth="1"/>
    <col min="5130" max="5130" width="12.42578125" style="105" bestFit="1" customWidth="1"/>
    <col min="5131" max="5131" width="9.5703125" style="105" bestFit="1" customWidth="1"/>
    <col min="5132" max="5132" width="11.85546875" style="105" bestFit="1" customWidth="1"/>
    <col min="5133" max="5133" width="11.7109375" style="105" bestFit="1" customWidth="1"/>
    <col min="5134" max="5134" width="9.28515625" style="105" bestFit="1" customWidth="1"/>
    <col min="5135" max="5152" width="9.140625" style="105"/>
    <col min="5153" max="5153" width="11" style="105" customWidth="1"/>
    <col min="5154" max="5376" width="9.140625" style="105"/>
    <col min="5377" max="5378" width="13" style="105" customWidth="1"/>
    <col min="5379" max="5379" width="10.85546875" style="105" bestFit="1" customWidth="1"/>
    <col min="5380" max="5384" width="8.7109375" style="105" bestFit="1" customWidth="1"/>
    <col min="5385" max="5385" width="8.5703125" style="105" bestFit="1" customWidth="1"/>
    <col min="5386" max="5386" width="12.42578125" style="105" bestFit="1" customWidth="1"/>
    <col min="5387" max="5387" width="9.5703125" style="105" bestFit="1" customWidth="1"/>
    <col min="5388" max="5388" width="11.85546875" style="105" bestFit="1" customWidth="1"/>
    <col min="5389" max="5389" width="11.7109375" style="105" bestFit="1" customWidth="1"/>
    <col min="5390" max="5390" width="9.28515625" style="105" bestFit="1" customWidth="1"/>
    <col min="5391" max="5408" width="9.140625" style="105"/>
    <col min="5409" max="5409" width="11" style="105" customWidth="1"/>
    <col min="5410" max="5632" width="9.140625" style="105"/>
    <col min="5633" max="5634" width="13" style="105" customWidth="1"/>
    <col min="5635" max="5635" width="10.85546875" style="105" bestFit="1" customWidth="1"/>
    <col min="5636" max="5640" width="8.7109375" style="105" bestFit="1" customWidth="1"/>
    <col min="5641" max="5641" width="8.5703125" style="105" bestFit="1" customWidth="1"/>
    <col min="5642" max="5642" width="12.42578125" style="105" bestFit="1" customWidth="1"/>
    <col min="5643" max="5643" width="9.5703125" style="105" bestFit="1" customWidth="1"/>
    <col min="5644" max="5644" width="11.85546875" style="105" bestFit="1" customWidth="1"/>
    <col min="5645" max="5645" width="11.7109375" style="105" bestFit="1" customWidth="1"/>
    <col min="5646" max="5646" width="9.28515625" style="105" bestFit="1" customWidth="1"/>
    <col min="5647" max="5664" width="9.140625" style="105"/>
    <col min="5665" max="5665" width="11" style="105" customWidth="1"/>
    <col min="5666" max="5888" width="9.140625" style="105"/>
    <col min="5889" max="5890" width="13" style="105" customWidth="1"/>
    <col min="5891" max="5891" width="10.85546875" style="105" bestFit="1" customWidth="1"/>
    <col min="5892" max="5896" width="8.7109375" style="105" bestFit="1" customWidth="1"/>
    <col min="5897" max="5897" width="8.5703125" style="105" bestFit="1" customWidth="1"/>
    <col min="5898" max="5898" width="12.42578125" style="105" bestFit="1" customWidth="1"/>
    <col min="5899" max="5899" width="9.5703125" style="105" bestFit="1" customWidth="1"/>
    <col min="5900" max="5900" width="11.85546875" style="105" bestFit="1" customWidth="1"/>
    <col min="5901" max="5901" width="11.7109375" style="105" bestFit="1" customWidth="1"/>
    <col min="5902" max="5902" width="9.28515625" style="105" bestFit="1" customWidth="1"/>
    <col min="5903" max="5920" width="9.140625" style="105"/>
    <col min="5921" max="5921" width="11" style="105" customWidth="1"/>
    <col min="5922" max="6144" width="9.140625" style="105"/>
    <col min="6145" max="6146" width="13" style="105" customWidth="1"/>
    <col min="6147" max="6147" width="10.85546875" style="105" bestFit="1" customWidth="1"/>
    <col min="6148" max="6152" width="8.7109375" style="105" bestFit="1" customWidth="1"/>
    <col min="6153" max="6153" width="8.5703125" style="105" bestFit="1" customWidth="1"/>
    <col min="6154" max="6154" width="12.42578125" style="105" bestFit="1" customWidth="1"/>
    <col min="6155" max="6155" width="9.5703125" style="105" bestFit="1" customWidth="1"/>
    <col min="6156" max="6156" width="11.85546875" style="105" bestFit="1" customWidth="1"/>
    <col min="6157" max="6157" width="11.7109375" style="105" bestFit="1" customWidth="1"/>
    <col min="6158" max="6158" width="9.28515625" style="105" bestFit="1" customWidth="1"/>
    <col min="6159" max="6176" width="9.140625" style="105"/>
    <col min="6177" max="6177" width="11" style="105" customWidth="1"/>
    <col min="6178" max="6400" width="9.140625" style="105"/>
    <col min="6401" max="6402" width="13" style="105" customWidth="1"/>
    <col min="6403" max="6403" width="10.85546875" style="105" bestFit="1" customWidth="1"/>
    <col min="6404" max="6408" width="8.7109375" style="105" bestFit="1" customWidth="1"/>
    <col min="6409" max="6409" width="8.5703125" style="105" bestFit="1" customWidth="1"/>
    <col min="6410" max="6410" width="12.42578125" style="105" bestFit="1" customWidth="1"/>
    <col min="6411" max="6411" width="9.5703125" style="105" bestFit="1" customWidth="1"/>
    <col min="6412" max="6412" width="11.85546875" style="105" bestFit="1" customWidth="1"/>
    <col min="6413" max="6413" width="11.7109375" style="105" bestFit="1" customWidth="1"/>
    <col min="6414" max="6414" width="9.28515625" style="105" bestFit="1" customWidth="1"/>
    <col min="6415" max="6432" width="9.140625" style="105"/>
    <col min="6433" max="6433" width="11" style="105" customWidth="1"/>
    <col min="6434" max="6656" width="9.140625" style="105"/>
    <col min="6657" max="6658" width="13" style="105" customWidth="1"/>
    <col min="6659" max="6659" width="10.85546875" style="105" bestFit="1" customWidth="1"/>
    <col min="6660" max="6664" width="8.7109375" style="105" bestFit="1" customWidth="1"/>
    <col min="6665" max="6665" width="8.5703125" style="105" bestFit="1" customWidth="1"/>
    <col min="6666" max="6666" width="12.42578125" style="105" bestFit="1" customWidth="1"/>
    <col min="6667" max="6667" width="9.5703125" style="105" bestFit="1" customWidth="1"/>
    <col min="6668" max="6668" width="11.85546875" style="105" bestFit="1" customWidth="1"/>
    <col min="6669" max="6669" width="11.7109375" style="105" bestFit="1" customWidth="1"/>
    <col min="6670" max="6670" width="9.28515625" style="105" bestFit="1" customWidth="1"/>
    <col min="6671" max="6688" width="9.140625" style="105"/>
    <col min="6689" max="6689" width="11" style="105" customWidth="1"/>
    <col min="6690" max="6912" width="9.140625" style="105"/>
    <col min="6913" max="6914" width="13" style="105" customWidth="1"/>
    <col min="6915" max="6915" width="10.85546875" style="105" bestFit="1" customWidth="1"/>
    <col min="6916" max="6920" width="8.7109375" style="105" bestFit="1" customWidth="1"/>
    <col min="6921" max="6921" width="8.5703125" style="105" bestFit="1" customWidth="1"/>
    <col min="6922" max="6922" width="12.42578125" style="105" bestFit="1" customWidth="1"/>
    <col min="6923" max="6923" width="9.5703125" style="105" bestFit="1" customWidth="1"/>
    <col min="6924" max="6924" width="11.85546875" style="105" bestFit="1" customWidth="1"/>
    <col min="6925" max="6925" width="11.7109375" style="105" bestFit="1" customWidth="1"/>
    <col min="6926" max="6926" width="9.28515625" style="105" bestFit="1" customWidth="1"/>
    <col min="6927" max="6944" width="9.140625" style="105"/>
    <col min="6945" max="6945" width="11" style="105" customWidth="1"/>
    <col min="6946" max="7168" width="9.140625" style="105"/>
    <col min="7169" max="7170" width="13" style="105" customWidth="1"/>
    <col min="7171" max="7171" width="10.85546875" style="105" bestFit="1" customWidth="1"/>
    <col min="7172" max="7176" width="8.7109375" style="105" bestFit="1" customWidth="1"/>
    <col min="7177" max="7177" width="8.5703125" style="105" bestFit="1" customWidth="1"/>
    <col min="7178" max="7178" width="12.42578125" style="105" bestFit="1" customWidth="1"/>
    <col min="7179" max="7179" width="9.5703125" style="105" bestFit="1" customWidth="1"/>
    <col min="7180" max="7180" width="11.85546875" style="105" bestFit="1" customWidth="1"/>
    <col min="7181" max="7181" width="11.7109375" style="105" bestFit="1" customWidth="1"/>
    <col min="7182" max="7182" width="9.28515625" style="105" bestFit="1" customWidth="1"/>
    <col min="7183" max="7200" width="9.140625" style="105"/>
    <col min="7201" max="7201" width="11" style="105" customWidth="1"/>
    <col min="7202" max="7424" width="9.140625" style="105"/>
    <col min="7425" max="7426" width="13" style="105" customWidth="1"/>
    <col min="7427" max="7427" width="10.85546875" style="105" bestFit="1" customWidth="1"/>
    <col min="7428" max="7432" width="8.7109375" style="105" bestFit="1" customWidth="1"/>
    <col min="7433" max="7433" width="8.5703125" style="105" bestFit="1" customWidth="1"/>
    <col min="7434" max="7434" width="12.42578125" style="105" bestFit="1" customWidth="1"/>
    <col min="7435" max="7435" width="9.5703125" style="105" bestFit="1" customWidth="1"/>
    <col min="7436" max="7436" width="11.85546875" style="105" bestFit="1" customWidth="1"/>
    <col min="7437" max="7437" width="11.7109375" style="105" bestFit="1" customWidth="1"/>
    <col min="7438" max="7438" width="9.28515625" style="105" bestFit="1" customWidth="1"/>
    <col min="7439" max="7456" width="9.140625" style="105"/>
    <col min="7457" max="7457" width="11" style="105" customWidth="1"/>
    <col min="7458" max="7680" width="9.140625" style="105"/>
    <col min="7681" max="7682" width="13" style="105" customWidth="1"/>
    <col min="7683" max="7683" width="10.85546875" style="105" bestFit="1" customWidth="1"/>
    <col min="7684" max="7688" width="8.7109375" style="105" bestFit="1" customWidth="1"/>
    <col min="7689" max="7689" width="8.5703125" style="105" bestFit="1" customWidth="1"/>
    <col min="7690" max="7690" width="12.42578125" style="105" bestFit="1" customWidth="1"/>
    <col min="7691" max="7691" width="9.5703125" style="105" bestFit="1" customWidth="1"/>
    <col min="7692" max="7692" width="11.85546875" style="105" bestFit="1" customWidth="1"/>
    <col min="7693" max="7693" width="11.7109375" style="105" bestFit="1" customWidth="1"/>
    <col min="7694" max="7694" width="9.28515625" style="105" bestFit="1" customWidth="1"/>
    <col min="7695" max="7712" width="9.140625" style="105"/>
    <col min="7713" max="7713" width="11" style="105" customWidth="1"/>
    <col min="7714" max="7936" width="9.140625" style="105"/>
    <col min="7937" max="7938" width="13" style="105" customWidth="1"/>
    <col min="7939" max="7939" width="10.85546875" style="105" bestFit="1" customWidth="1"/>
    <col min="7940" max="7944" width="8.7109375" style="105" bestFit="1" customWidth="1"/>
    <col min="7945" max="7945" width="8.5703125" style="105" bestFit="1" customWidth="1"/>
    <col min="7946" max="7946" width="12.42578125" style="105" bestFit="1" customWidth="1"/>
    <col min="7947" max="7947" width="9.5703125" style="105" bestFit="1" customWidth="1"/>
    <col min="7948" max="7948" width="11.85546875" style="105" bestFit="1" customWidth="1"/>
    <col min="7949" max="7949" width="11.7109375" style="105" bestFit="1" customWidth="1"/>
    <col min="7950" max="7950" width="9.28515625" style="105" bestFit="1" customWidth="1"/>
    <col min="7951" max="7968" width="9.140625" style="105"/>
    <col min="7969" max="7969" width="11" style="105" customWidth="1"/>
    <col min="7970" max="8192" width="9.140625" style="105"/>
    <col min="8193" max="8194" width="13" style="105" customWidth="1"/>
    <col min="8195" max="8195" width="10.85546875" style="105" bestFit="1" customWidth="1"/>
    <col min="8196" max="8200" width="8.7109375" style="105" bestFit="1" customWidth="1"/>
    <col min="8201" max="8201" width="8.5703125" style="105" bestFit="1" customWidth="1"/>
    <col min="8202" max="8202" width="12.42578125" style="105" bestFit="1" customWidth="1"/>
    <col min="8203" max="8203" width="9.5703125" style="105" bestFit="1" customWidth="1"/>
    <col min="8204" max="8204" width="11.85546875" style="105" bestFit="1" customWidth="1"/>
    <col min="8205" max="8205" width="11.7109375" style="105" bestFit="1" customWidth="1"/>
    <col min="8206" max="8206" width="9.28515625" style="105" bestFit="1" customWidth="1"/>
    <col min="8207" max="8224" width="9.140625" style="105"/>
    <col min="8225" max="8225" width="11" style="105" customWidth="1"/>
    <col min="8226" max="8448" width="9.140625" style="105"/>
    <col min="8449" max="8450" width="13" style="105" customWidth="1"/>
    <col min="8451" max="8451" width="10.85546875" style="105" bestFit="1" customWidth="1"/>
    <col min="8452" max="8456" width="8.7109375" style="105" bestFit="1" customWidth="1"/>
    <col min="8457" max="8457" width="8.5703125" style="105" bestFit="1" customWidth="1"/>
    <col min="8458" max="8458" width="12.42578125" style="105" bestFit="1" customWidth="1"/>
    <col min="8459" max="8459" width="9.5703125" style="105" bestFit="1" customWidth="1"/>
    <col min="8460" max="8460" width="11.85546875" style="105" bestFit="1" customWidth="1"/>
    <col min="8461" max="8461" width="11.7109375" style="105" bestFit="1" customWidth="1"/>
    <col min="8462" max="8462" width="9.28515625" style="105" bestFit="1" customWidth="1"/>
    <col min="8463" max="8480" width="9.140625" style="105"/>
    <col min="8481" max="8481" width="11" style="105" customWidth="1"/>
    <col min="8482" max="8704" width="9.140625" style="105"/>
    <col min="8705" max="8706" width="13" style="105" customWidth="1"/>
    <col min="8707" max="8707" width="10.85546875" style="105" bestFit="1" customWidth="1"/>
    <col min="8708" max="8712" width="8.7109375" style="105" bestFit="1" customWidth="1"/>
    <col min="8713" max="8713" width="8.5703125" style="105" bestFit="1" customWidth="1"/>
    <col min="8714" max="8714" width="12.42578125" style="105" bestFit="1" customWidth="1"/>
    <col min="8715" max="8715" width="9.5703125" style="105" bestFit="1" customWidth="1"/>
    <col min="8716" max="8716" width="11.85546875" style="105" bestFit="1" customWidth="1"/>
    <col min="8717" max="8717" width="11.7109375" style="105" bestFit="1" customWidth="1"/>
    <col min="8718" max="8718" width="9.28515625" style="105" bestFit="1" customWidth="1"/>
    <col min="8719" max="8736" width="9.140625" style="105"/>
    <col min="8737" max="8737" width="11" style="105" customWidth="1"/>
    <col min="8738" max="8960" width="9.140625" style="105"/>
    <col min="8961" max="8962" width="13" style="105" customWidth="1"/>
    <col min="8963" max="8963" width="10.85546875" style="105" bestFit="1" customWidth="1"/>
    <col min="8964" max="8968" width="8.7109375" style="105" bestFit="1" customWidth="1"/>
    <col min="8969" max="8969" width="8.5703125" style="105" bestFit="1" customWidth="1"/>
    <col min="8970" max="8970" width="12.42578125" style="105" bestFit="1" customWidth="1"/>
    <col min="8971" max="8971" width="9.5703125" style="105" bestFit="1" customWidth="1"/>
    <col min="8972" max="8972" width="11.85546875" style="105" bestFit="1" customWidth="1"/>
    <col min="8973" max="8973" width="11.7109375" style="105" bestFit="1" customWidth="1"/>
    <col min="8974" max="8974" width="9.28515625" style="105" bestFit="1" customWidth="1"/>
    <col min="8975" max="8992" width="9.140625" style="105"/>
    <col min="8993" max="8993" width="11" style="105" customWidth="1"/>
    <col min="8994" max="9216" width="9.140625" style="105"/>
    <col min="9217" max="9218" width="13" style="105" customWidth="1"/>
    <col min="9219" max="9219" width="10.85546875" style="105" bestFit="1" customWidth="1"/>
    <col min="9220" max="9224" width="8.7109375" style="105" bestFit="1" customWidth="1"/>
    <col min="9225" max="9225" width="8.5703125" style="105" bestFit="1" customWidth="1"/>
    <col min="9226" max="9226" width="12.42578125" style="105" bestFit="1" customWidth="1"/>
    <col min="9227" max="9227" width="9.5703125" style="105" bestFit="1" customWidth="1"/>
    <col min="9228" max="9228" width="11.85546875" style="105" bestFit="1" customWidth="1"/>
    <col min="9229" max="9229" width="11.7109375" style="105" bestFit="1" customWidth="1"/>
    <col min="9230" max="9230" width="9.28515625" style="105" bestFit="1" customWidth="1"/>
    <col min="9231" max="9248" width="9.140625" style="105"/>
    <col min="9249" max="9249" width="11" style="105" customWidth="1"/>
    <col min="9250" max="9472" width="9.140625" style="105"/>
    <col min="9473" max="9474" width="13" style="105" customWidth="1"/>
    <col min="9475" max="9475" width="10.85546875" style="105" bestFit="1" customWidth="1"/>
    <col min="9476" max="9480" width="8.7109375" style="105" bestFit="1" customWidth="1"/>
    <col min="9481" max="9481" width="8.5703125" style="105" bestFit="1" customWidth="1"/>
    <col min="9482" max="9482" width="12.42578125" style="105" bestFit="1" customWidth="1"/>
    <col min="9483" max="9483" width="9.5703125" style="105" bestFit="1" customWidth="1"/>
    <col min="9484" max="9484" width="11.85546875" style="105" bestFit="1" customWidth="1"/>
    <col min="9485" max="9485" width="11.7109375" style="105" bestFit="1" customWidth="1"/>
    <col min="9486" max="9486" width="9.28515625" style="105" bestFit="1" customWidth="1"/>
    <col min="9487" max="9504" width="9.140625" style="105"/>
    <col min="9505" max="9505" width="11" style="105" customWidth="1"/>
    <col min="9506" max="9728" width="9.140625" style="105"/>
    <col min="9729" max="9730" width="13" style="105" customWidth="1"/>
    <col min="9731" max="9731" width="10.85546875" style="105" bestFit="1" customWidth="1"/>
    <col min="9732" max="9736" width="8.7109375" style="105" bestFit="1" customWidth="1"/>
    <col min="9737" max="9737" width="8.5703125" style="105" bestFit="1" customWidth="1"/>
    <col min="9738" max="9738" width="12.42578125" style="105" bestFit="1" customWidth="1"/>
    <col min="9739" max="9739" width="9.5703125" style="105" bestFit="1" customWidth="1"/>
    <col min="9740" max="9740" width="11.85546875" style="105" bestFit="1" customWidth="1"/>
    <col min="9741" max="9741" width="11.7109375" style="105" bestFit="1" customWidth="1"/>
    <col min="9742" max="9742" width="9.28515625" style="105" bestFit="1" customWidth="1"/>
    <col min="9743" max="9760" width="9.140625" style="105"/>
    <col min="9761" max="9761" width="11" style="105" customWidth="1"/>
    <col min="9762" max="9984" width="9.140625" style="105"/>
    <col min="9985" max="9986" width="13" style="105" customWidth="1"/>
    <col min="9987" max="9987" width="10.85546875" style="105" bestFit="1" customWidth="1"/>
    <col min="9988" max="9992" width="8.7109375" style="105" bestFit="1" customWidth="1"/>
    <col min="9993" max="9993" width="8.5703125" style="105" bestFit="1" customWidth="1"/>
    <col min="9994" max="9994" width="12.42578125" style="105" bestFit="1" customWidth="1"/>
    <col min="9995" max="9995" width="9.5703125" style="105" bestFit="1" customWidth="1"/>
    <col min="9996" max="9996" width="11.85546875" style="105" bestFit="1" customWidth="1"/>
    <col min="9997" max="9997" width="11.7109375" style="105" bestFit="1" customWidth="1"/>
    <col min="9998" max="9998" width="9.28515625" style="105" bestFit="1" customWidth="1"/>
    <col min="9999" max="10016" width="9.140625" style="105"/>
    <col min="10017" max="10017" width="11" style="105" customWidth="1"/>
    <col min="10018" max="10240" width="9.140625" style="105"/>
    <col min="10241" max="10242" width="13" style="105" customWidth="1"/>
    <col min="10243" max="10243" width="10.85546875" style="105" bestFit="1" customWidth="1"/>
    <col min="10244" max="10248" width="8.7109375" style="105" bestFit="1" customWidth="1"/>
    <col min="10249" max="10249" width="8.5703125" style="105" bestFit="1" customWidth="1"/>
    <col min="10250" max="10250" width="12.42578125" style="105" bestFit="1" customWidth="1"/>
    <col min="10251" max="10251" width="9.5703125" style="105" bestFit="1" customWidth="1"/>
    <col min="10252" max="10252" width="11.85546875" style="105" bestFit="1" customWidth="1"/>
    <col min="10253" max="10253" width="11.7109375" style="105" bestFit="1" customWidth="1"/>
    <col min="10254" max="10254" width="9.28515625" style="105" bestFit="1" customWidth="1"/>
    <col min="10255" max="10272" width="9.140625" style="105"/>
    <col min="10273" max="10273" width="11" style="105" customWidth="1"/>
    <col min="10274" max="10496" width="9.140625" style="105"/>
    <col min="10497" max="10498" width="13" style="105" customWidth="1"/>
    <col min="10499" max="10499" width="10.85546875" style="105" bestFit="1" customWidth="1"/>
    <col min="10500" max="10504" width="8.7109375" style="105" bestFit="1" customWidth="1"/>
    <col min="10505" max="10505" width="8.5703125" style="105" bestFit="1" customWidth="1"/>
    <col min="10506" max="10506" width="12.42578125" style="105" bestFit="1" customWidth="1"/>
    <col min="10507" max="10507" width="9.5703125" style="105" bestFit="1" customWidth="1"/>
    <col min="10508" max="10508" width="11.85546875" style="105" bestFit="1" customWidth="1"/>
    <col min="10509" max="10509" width="11.7109375" style="105" bestFit="1" customWidth="1"/>
    <col min="10510" max="10510" width="9.28515625" style="105" bestFit="1" customWidth="1"/>
    <col min="10511" max="10528" width="9.140625" style="105"/>
    <col min="10529" max="10529" width="11" style="105" customWidth="1"/>
    <col min="10530" max="10752" width="9.140625" style="105"/>
    <col min="10753" max="10754" width="13" style="105" customWidth="1"/>
    <col min="10755" max="10755" width="10.85546875" style="105" bestFit="1" customWidth="1"/>
    <col min="10756" max="10760" width="8.7109375" style="105" bestFit="1" customWidth="1"/>
    <col min="10761" max="10761" width="8.5703125" style="105" bestFit="1" customWidth="1"/>
    <col min="10762" max="10762" width="12.42578125" style="105" bestFit="1" customWidth="1"/>
    <col min="10763" max="10763" width="9.5703125" style="105" bestFit="1" customWidth="1"/>
    <col min="10764" max="10764" width="11.85546875" style="105" bestFit="1" customWidth="1"/>
    <col min="10765" max="10765" width="11.7109375" style="105" bestFit="1" customWidth="1"/>
    <col min="10766" max="10766" width="9.28515625" style="105" bestFit="1" customWidth="1"/>
    <col min="10767" max="10784" width="9.140625" style="105"/>
    <col min="10785" max="10785" width="11" style="105" customWidth="1"/>
    <col min="10786" max="11008" width="9.140625" style="105"/>
    <col min="11009" max="11010" width="13" style="105" customWidth="1"/>
    <col min="11011" max="11011" width="10.85546875" style="105" bestFit="1" customWidth="1"/>
    <col min="11012" max="11016" width="8.7109375" style="105" bestFit="1" customWidth="1"/>
    <col min="11017" max="11017" width="8.5703125" style="105" bestFit="1" customWidth="1"/>
    <col min="11018" max="11018" width="12.42578125" style="105" bestFit="1" customWidth="1"/>
    <col min="11019" max="11019" width="9.5703125" style="105" bestFit="1" customWidth="1"/>
    <col min="11020" max="11020" width="11.85546875" style="105" bestFit="1" customWidth="1"/>
    <col min="11021" max="11021" width="11.7109375" style="105" bestFit="1" customWidth="1"/>
    <col min="11022" max="11022" width="9.28515625" style="105" bestFit="1" customWidth="1"/>
    <col min="11023" max="11040" width="9.140625" style="105"/>
    <col min="11041" max="11041" width="11" style="105" customWidth="1"/>
    <col min="11042" max="11264" width="9.140625" style="105"/>
    <col min="11265" max="11266" width="13" style="105" customWidth="1"/>
    <col min="11267" max="11267" width="10.85546875" style="105" bestFit="1" customWidth="1"/>
    <col min="11268" max="11272" width="8.7109375" style="105" bestFit="1" customWidth="1"/>
    <col min="11273" max="11273" width="8.5703125" style="105" bestFit="1" customWidth="1"/>
    <col min="11274" max="11274" width="12.42578125" style="105" bestFit="1" customWidth="1"/>
    <col min="11275" max="11275" width="9.5703125" style="105" bestFit="1" customWidth="1"/>
    <col min="11276" max="11276" width="11.85546875" style="105" bestFit="1" customWidth="1"/>
    <col min="11277" max="11277" width="11.7109375" style="105" bestFit="1" customWidth="1"/>
    <col min="11278" max="11278" width="9.28515625" style="105" bestFit="1" customWidth="1"/>
    <col min="11279" max="11296" width="9.140625" style="105"/>
    <col min="11297" max="11297" width="11" style="105" customWidth="1"/>
    <col min="11298" max="11520" width="9.140625" style="105"/>
    <col min="11521" max="11522" width="13" style="105" customWidth="1"/>
    <col min="11523" max="11523" width="10.85546875" style="105" bestFit="1" customWidth="1"/>
    <col min="11524" max="11528" width="8.7109375" style="105" bestFit="1" customWidth="1"/>
    <col min="11529" max="11529" width="8.5703125" style="105" bestFit="1" customWidth="1"/>
    <col min="11530" max="11530" width="12.42578125" style="105" bestFit="1" customWidth="1"/>
    <col min="11531" max="11531" width="9.5703125" style="105" bestFit="1" customWidth="1"/>
    <col min="11532" max="11532" width="11.85546875" style="105" bestFit="1" customWidth="1"/>
    <col min="11533" max="11533" width="11.7109375" style="105" bestFit="1" customWidth="1"/>
    <col min="11534" max="11534" width="9.28515625" style="105" bestFit="1" customWidth="1"/>
    <col min="11535" max="11552" width="9.140625" style="105"/>
    <col min="11553" max="11553" width="11" style="105" customWidth="1"/>
    <col min="11554" max="11776" width="9.140625" style="105"/>
    <col min="11777" max="11778" width="13" style="105" customWidth="1"/>
    <col min="11779" max="11779" width="10.85546875" style="105" bestFit="1" customWidth="1"/>
    <col min="11780" max="11784" width="8.7109375" style="105" bestFit="1" customWidth="1"/>
    <col min="11785" max="11785" width="8.5703125" style="105" bestFit="1" customWidth="1"/>
    <col min="11786" max="11786" width="12.42578125" style="105" bestFit="1" customWidth="1"/>
    <col min="11787" max="11787" width="9.5703125" style="105" bestFit="1" customWidth="1"/>
    <col min="11788" max="11788" width="11.85546875" style="105" bestFit="1" customWidth="1"/>
    <col min="11789" max="11789" width="11.7109375" style="105" bestFit="1" customWidth="1"/>
    <col min="11790" max="11790" width="9.28515625" style="105" bestFit="1" customWidth="1"/>
    <col min="11791" max="11808" width="9.140625" style="105"/>
    <col min="11809" max="11809" width="11" style="105" customWidth="1"/>
    <col min="11810" max="12032" width="9.140625" style="105"/>
    <col min="12033" max="12034" width="13" style="105" customWidth="1"/>
    <col min="12035" max="12035" width="10.85546875" style="105" bestFit="1" customWidth="1"/>
    <col min="12036" max="12040" width="8.7109375" style="105" bestFit="1" customWidth="1"/>
    <col min="12041" max="12041" width="8.5703125" style="105" bestFit="1" customWidth="1"/>
    <col min="12042" max="12042" width="12.42578125" style="105" bestFit="1" customWidth="1"/>
    <col min="12043" max="12043" width="9.5703125" style="105" bestFit="1" customWidth="1"/>
    <col min="12044" max="12044" width="11.85546875" style="105" bestFit="1" customWidth="1"/>
    <col min="12045" max="12045" width="11.7109375" style="105" bestFit="1" customWidth="1"/>
    <col min="12046" max="12046" width="9.28515625" style="105" bestFit="1" customWidth="1"/>
    <col min="12047" max="12064" width="9.140625" style="105"/>
    <col min="12065" max="12065" width="11" style="105" customWidth="1"/>
    <col min="12066" max="12288" width="9.140625" style="105"/>
    <col min="12289" max="12290" width="13" style="105" customWidth="1"/>
    <col min="12291" max="12291" width="10.85546875" style="105" bestFit="1" customWidth="1"/>
    <col min="12292" max="12296" width="8.7109375" style="105" bestFit="1" customWidth="1"/>
    <col min="12297" max="12297" width="8.5703125" style="105" bestFit="1" customWidth="1"/>
    <col min="12298" max="12298" width="12.42578125" style="105" bestFit="1" customWidth="1"/>
    <col min="12299" max="12299" width="9.5703125" style="105" bestFit="1" customWidth="1"/>
    <col min="12300" max="12300" width="11.85546875" style="105" bestFit="1" customWidth="1"/>
    <col min="12301" max="12301" width="11.7109375" style="105" bestFit="1" customWidth="1"/>
    <col min="12302" max="12302" width="9.28515625" style="105" bestFit="1" customWidth="1"/>
    <col min="12303" max="12320" width="9.140625" style="105"/>
    <col min="12321" max="12321" width="11" style="105" customWidth="1"/>
    <col min="12322" max="12544" width="9.140625" style="105"/>
    <col min="12545" max="12546" width="13" style="105" customWidth="1"/>
    <col min="12547" max="12547" width="10.85546875" style="105" bestFit="1" customWidth="1"/>
    <col min="12548" max="12552" width="8.7109375" style="105" bestFit="1" customWidth="1"/>
    <col min="12553" max="12553" width="8.5703125" style="105" bestFit="1" customWidth="1"/>
    <col min="12554" max="12554" width="12.42578125" style="105" bestFit="1" customWidth="1"/>
    <col min="12555" max="12555" width="9.5703125" style="105" bestFit="1" customWidth="1"/>
    <col min="12556" max="12556" width="11.85546875" style="105" bestFit="1" customWidth="1"/>
    <col min="12557" max="12557" width="11.7109375" style="105" bestFit="1" customWidth="1"/>
    <col min="12558" max="12558" width="9.28515625" style="105" bestFit="1" customWidth="1"/>
    <col min="12559" max="12576" width="9.140625" style="105"/>
    <col min="12577" max="12577" width="11" style="105" customWidth="1"/>
    <col min="12578" max="12800" width="9.140625" style="105"/>
    <col min="12801" max="12802" width="13" style="105" customWidth="1"/>
    <col min="12803" max="12803" width="10.85546875" style="105" bestFit="1" customWidth="1"/>
    <col min="12804" max="12808" width="8.7109375" style="105" bestFit="1" customWidth="1"/>
    <col min="12809" max="12809" width="8.5703125" style="105" bestFit="1" customWidth="1"/>
    <col min="12810" max="12810" width="12.42578125" style="105" bestFit="1" customWidth="1"/>
    <col min="12811" max="12811" width="9.5703125" style="105" bestFit="1" customWidth="1"/>
    <col min="12812" max="12812" width="11.85546875" style="105" bestFit="1" customWidth="1"/>
    <col min="12813" max="12813" width="11.7109375" style="105" bestFit="1" customWidth="1"/>
    <col min="12814" max="12814" width="9.28515625" style="105" bestFit="1" customWidth="1"/>
    <col min="12815" max="12832" width="9.140625" style="105"/>
    <col min="12833" max="12833" width="11" style="105" customWidth="1"/>
    <col min="12834" max="13056" width="9.140625" style="105"/>
    <col min="13057" max="13058" width="13" style="105" customWidth="1"/>
    <col min="13059" max="13059" width="10.85546875" style="105" bestFit="1" customWidth="1"/>
    <col min="13060" max="13064" width="8.7109375" style="105" bestFit="1" customWidth="1"/>
    <col min="13065" max="13065" width="8.5703125" style="105" bestFit="1" customWidth="1"/>
    <col min="13066" max="13066" width="12.42578125" style="105" bestFit="1" customWidth="1"/>
    <col min="13067" max="13067" width="9.5703125" style="105" bestFit="1" customWidth="1"/>
    <col min="13068" max="13068" width="11.85546875" style="105" bestFit="1" customWidth="1"/>
    <col min="13069" max="13069" width="11.7109375" style="105" bestFit="1" customWidth="1"/>
    <col min="13070" max="13070" width="9.28515625" style="105" bestFit="1" customWidth="1"/>
    <col min="13071" max="13088" width="9.140625" style="105"/>
    <col min="13089" max="13089" width="11" style="105" customWidth="1"/>
    <col min="13090" max="13312" width="9.140625" style="105"/>
    <col min="13313" max="13314" width="13" style="105" customWidth="1"/>
    <col min="13315" max="13315" width="10.85546875" style="105" bestFit="1" customWidth="1"/>
    <col min="13316" max="13320" width="8.7109375" style="105" bestFit="1" customWidth="1"/>
    <col min="13321" max="13321" width="8.5703125" style="105" bestFit="1" customWidth="1"/>
    <col min="13322" max="13322" width="12.42578125" style="105" bestFit="1" customWidth="1"/>
    <col min="13323" max="13323" width="9.5703125" style="105" bestFit="1" customWidth="1"/>
    <col min="13324" max="13324" width="11.85546875" style="105" bestFit="1" customWidth="1"/>
    <col min="13325" max="13325" width="11.7109375" style="105" bestFit="1" customWidth="1"/>
    <col min="13326" max="13326" width="9.28515625" style="105" bestFit="1" customWidth="1"/>
    <col min="13327" max="13344" width="9.140625" style="105"/>
    <col min="13345" max="13345" width="11" style="105" customWidth="1"/>
    <col min="13346" max="13568" width="9.140625" style="105"/>
    <col min="13569" max="13570" width="13" style="105" customWidth="1"/>
    <col min="13571" max="13571" width="10.85546875" style="105" bestFit="1" customWidth="1"/>
    <col min="13572" max="13576" width="8.7109375" style="105" bestFit="1" customWidth="1"/>
    <col min="13577" max="13577" width="8.5703125" style="105" bestFit="1" customWidth="1"/>
    <col min="13578" max="13578" width="12.42578125" style="105" bestFit="1" customWidth="1"/>
    <col min="13579" max="13579" width="9.5703125" style="105" bestFit="1" customWidth="1"/>
    <col min="13580" max="13580" width="11.85546875" style="105" bestFit="1" customWidth="1"/>
    <col min="13581" max="13581" width="11.7109375" style="105" bestFit="1" customWidth="1"/>
    <col min="13582" max="13582" width="9.28515625" style="105" bestFit="1" customWidth="1"/>
    <col min="13583" max="13600" width="9.140625" style="105"/>
    <col min="13601" max="13601" width="11" style="105" customWidth="1"/>
    <col min="13602" max="13824" width="9.140625" style="105"/>
    <col min="13825" max="13826" width="13" style="105" customWidth="1"/>
    <col min="13827" max="13827" width="10.85546875" style="105" bestFit="1" customWidth="1"/>
    <col min="13828" max="13832" width="8.7109375" style="105" bestFit="1" customWidth="1"/>
    <col min="13833" max="13833" width="8.5703125" style="105" bestFit="1" customWidth="1"/>
    <col min="13834" max="13834" width="12.42578125" style="105" bestFit="1" customWidth="1"/>
    <col min="13835" max="13835" width="9.5703125" style="105" bestFit="1" customWidth="1"/>
    <col min="13836" max="13836" width="11.85546875" style="105" bestFit="1" customWidth="1"/>
    <col min="13837" max="13837" width="11.7109375" style="105" bestFit="1" customWidth="1"/>
    <col min="13838" max="13838" width="9.28515625" style="105" bestFit="1" customWidth="1"/>
    <col min="13839" max="13856" width="9.140625" style="105"/>
    <col min="13857" max="13857" width="11" style="105" customWidth="1"/>
    <col min="13858" max="14080" width="9.140625" style="105"/>
    <col min="14081" max="14082" width="13" style="105" customWidth="1"/>
    <col min="14083" max="14083" width="10.85546875" style="105" bestFit="1" customWidth="1"/>
    <col min="14084" max="14088" width="8.7109375" style="105" bestFit="1" customWidth="1"/>
    <col min="14089" max="14089" width="8.5703125" style="105" bestFit="1" customWidth="1"/>
    <col min="14090" max="14090" width="12.42578125" style="105" bestFit="1" customWidth="1"/>
    <col min="14091" max="14091" width="9.5703125" style="105" bestFit="1" customWidth="1"/>
    <col min="14092" max="14092" width="11.85546875" style="105" bestFit="1" customWidth="1"/>
    <col min="14093" max="14093" width="11.7109375" style="105" bestFit="1" customWidth="1"/>
    <col min="14094" max="14094" width="9.28515625" style="105" bestFit="1" customWidth="1"/>
    <col min="14095" max="14112" width="9.140625" style="105"/>
    <col min="14113" max="14113" width="11" style="105" customWidth="1"/>
    <col min="14114" max="14336" width="9.140625" style="105"/>
    <col min="14337" max="14338" width="13" style="105" customWidth="1"/>
    <col min="14339" max="14339" width="10.85546875" style="105" bestFit="1" customWidth="1"/>
    <col min="14340" max="14344" width="8.7109375" style="105" bestFit="1" customWidth="1"/>
    <col min="14345" max="14345" width="8.5703125" style="105" bestFit="1" customWidth="1"/>
    <col min="14346" max="14346" width="12.42578125" style="105" bestFit="1" customWidth="1"/>
    <col min="14347" max="14347" width="9.5703125" style="105" bestFit="1" customWidth="1"/>
    <col min="14348" max="14348" width="11.85546875" style="105" bestFit="1" customWidth="1"/>
    <col min="14349" max="14349" width="11.7109375" style="105" bestFit="1" customWidth="1"/>
    <col min="14350" max="14350" width="9.28515625" style="105" bestFit="1" customWidth="1"/>
    <col min="14351" max="14368" width="9.140625" style="105"/>
    <col min="14369" max="14369" width="11" style="105" customWidth="1"/>
    <col min="14370" max="14592" width="9.140625" style="105"/>
    <col min="14593" max="14594" width="13" style="105" customWidth="1"/>
    <col min="14595" max="14595" width="10.85546875" style="105" bestFit="1" customWidth="1"/>
    <col min="14596" max="14600" width="8.7109375" style="105" bestFit="1" customWidth="1"/>
    <col min="14601" max="14601" width="8.5703125" style="105" bestFit="1" customWidth="1"/>
    <col min="14602" max="14602" width="12.42578125" style="105" bestFit="1" customWidth="1"/>
    <col min="14603" max="14603" width="9.5703125" style="105" bestFit="1" customWidth="1"/>
    <col min="14604" max="14604" width="11.85546875" style="105" bestFit="1" customWidth="1"/>
    <col min="14605" max="14605" width="11.7109375" style="105" bestFit="1" customWidth="1"/>
    <col min="14606" max="14606" width="9.28515625" style="105" bestFit="1" customWidth="1"/>
    <col min="14607" max="14624" width="9.140625" style="105"/>
    <col min="14625" max="14625" width="11" style="105" customWidth="1"/>
    <col min="14626" max="14848" width="9.140625" style="105"/>
    <col min="14849" max="14850" width="13" style="105" customWidth="1"/>
    <col min="14851" max="14851" width="10.85546875" style="105" bestFit="1" customWidth="1"/>
    <col min="14852" max="14856" width="8.7109375" style="105" bestFit="1" customWidth="1"/>
    <col min="14857" max="14857" width="8.5703125" style="105" bestFit="1" customWidth="1"/>
    <col min="14858" max="14858" width="12.42578125" style="105" bestFit="1" customWidth="1"/>
    <col min="14859" max="14859" width="9.5703125" style="105" bestFit="1" customWidth="1"/>
    <col min="14860" max="14860" width="11.85546875" style="105" bestFit="1" customWidth="1"/>
    <col min="14861" max="14861" width="11.7109375" style="105" bestFit="1" customWidth="1"/>
    <col min="14862" max="14862" width="9.28515625" style="105" bestFit="1" customWidth="1"/>
    <col min="14863" max="14880" width="9.140625" style="105"/>
    <col min="14881" max="14881" width="11" style="105" customWidth="1"/>
    <col min="14882" max="15104" width="9.140625" style="105"/>
    <col min="15105" max="15106" width="13" style="105" customWidth="1"/>
    <col min="15107" max="15107" width="10.85546875" style="105" bestFit="1" customWidth="1"/>
    <col min="15108" max="15112" width="8.7109375" style="105" bestFit="1" customWidth="1"/>
    <col min="15113" max="15113" width="8.5703125" style="105" bestFit="1" customWidth="1"/>
    <col min="15114" max="15114" width="12.42578125" style="105" bestFit="1" customWidth="1"/>
    <col min="15115" max="15115" width="9.5703125" style="105" bestFit="1" customWidth="1"/>
    <col min="15116" max="15116" width="11.85546875" style="105" bestFit="1" customWidth="1"/>
    <col min="15117" max="15117" width="11.7109375" style="105" bestFit="1" customWidth="1"/>
    <col min="15118" max="15118" width="9.28515625" style="105" bestFit="1" customWidth="1"/>
    <col min="15119" max="15136" width="9.140625" style="105"/>
    <col min="15137" max="15137" width="11" style="105" customWidth="1"/>
    <col min="15138" max="15360" width="9.140625" style="105"/>
    <col min="15361" max="15362" width="13" style="105" customWidth="1"/>
    <col min="15363" max="15363" width="10.85546875" style="105" bestFit="1" customWidth="1"/>
    <col min="15364" max="15368" width="8.7109375" style="105" bestFit="1" customWidth="1"/>
    <col min="15369" max="15369" width="8.5703125" style="105" bestFit="1" customWidth="1"/>
    <col min="15370" max="15370" width="12.42578125" style="105" bestFit="1" customWidth="1"/>
    <col min="15371" max="15371" width="9.5703125" style="105" bestFit="1" customWidth="1"/>
    <col min="15372" max="15372" width="11.85546875" style="105" bestFit="1" customWidth="1"/>
    <col min="15373" max="15373" width="11.7109375" style="105" bestFit="1" customWidth="1"/>
    <col min="15374" max="15374" width="9.28515625" style="105" bestFit="1" customWidth="1"/>
    <col min="15375" max="15392" width="9.140625" style="105"/>
    <col min="15393" max="15393" width="11" style="105" customWidth="1"/>
    <col min="15394" max="15616" width="9.140625" style="105"/>
    <col min="15617" max="15618" width="13" style="105" customWidth="1"/>
    <col min="15619" max="15619" width="10.85546875" style="105" bestFit="1" customWidth="1"/>
    <col min="15620" max="15624" width="8.7109375" style="105" bestFit="1" customWidth="1"/>
    <col min="15625" max="15625" width="8.5703125" style="105" bestFit="1" customWidth="1"/>
    <col min="15626" max="15626" width="12.42578125" style="105" bestFit="1" customWidth="1"/>
    <col min="15627" max="15627" width="9.5703125" style="105" bestFit="1" customWidth="1"/>
    <col min="15628" max="15628" width="11.85546875" style="105" bestFit="1" customWidth="1"/>
    <col min="15629" max="15629" width="11.7109375" style="105" bestFit="1" customWidth="1"/>
    <col min="15630" max="15630" width="9.28515625" style="105" bestFit="1" customWidth="1"/>
    <col min="15631" max="15648" width="9.140625" style="105"/>
    <col min="15649" max="15649" width="11" style="105" customWidth="1"/>
    <col min="15650" max="15872" width="9.140625" style="105"/>
    <col min="15873" max="15874" width="13" style="105" customWidth="1"/>
    <col min="15875" max="15875" width="10.85546875" style="105" bestFit="1" customWidth="1"/>
    <col min="15876" max="15880" width="8.7109375" style="105" bestFit="1" customWidth="1"/>
    <col min="15881" max="15881" width="8.5703125" style="105" bestFit="1" customWidth="1"/>
    <col min="15882" max="15882" width="12.42578125" style="105" bestFit="1" customWidth="1"/>
    <col min="15883" max="15883" width="9.5703125" style="105" bestFit="1" customWidth="1"/>
    <col min="15884" max="15884" width="11.85546875" style="105" bestFit="1" customWidth="1"/>
    <col min="15885" max="15885" width="11.7109375" style="105" bestFit="1" customWidth="1"/>
    <col min="15886" max="15886" width="9.28515625" style="105" bestFit="1" customWidth="1"/>
    <col min="15887" max="15904" width="9.140625" style="105"/>
    <col min="15905" max="15905" width="11" style="105" customWidth="1"/>
    <col min="15906" max="16128" width="9.140625" style="105"/>
    <col min="16129" max="16130" width="13" style="105" customWidth="1"/>
    <col min="16131" max="16131" width="10.85546875" style="105" bestFit="1" customWidth="1"/>
    <col min="16132" max="16136" width="8.7109375" style="105" bestFit="1" customWidth="1"/>
    <col min="16137" max="16137" width="8.5703125" style="105" bestFit="1" customWidth="1"/>
    <col min="16138" max="16138" width="12.42578125" style="105" bestFit="1" customWidth="1"/>
    <col min="16139" max="16139" width="9.5703125" style="105" bestFit="1" customWidth="1"/>
    <col min="16140" max="16140" width="11.85546875" style="105" bestFit="1" customWidth="1"/>
    <col min="16141" max="16141" width="11.7109375" style="105" bestFit="1" customWidth="1"/>
    <col min="16142" max="16142" width="9.28515625" style="105" bestFit="1" customWidth="1"/>
    <col min="16143" max="16160" width="9.140625" style="105"/>
    <col min="16161" max="16161" width="11" style="105" customWidth="1"/>
    <col min="16162" max="16384" width="9.140625" style="105"/>
  </cols>
  <sheetData>
    <row r="1" spans="1:13" s="754" customFormat="1" ht="18" customHeight="1" thickBot="1">
      <c r="A1" s="757" t="s">
        <v>828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</row>
    <row r="2" spans="1:13" s="146" customFormat="1" ht="15.95" customHeight="1" thickBot="1">
      <c r="A2" s="758" t="s">
        <v>297</v>
      </c>
      <c r="B2" s="759" t="s">
        <v>298</v>
      </c>
      <c r="C2" s="759" t="s">
        <v>299</v>
      </c>
      <c r="D2" s="759" t="s">
        <v>1</v>
      </c>
      <c r="E2" s="759" t="s">
        <v>300</v>
      </c>
      <c r="F2" s="759" t="s">
        <v>301</v>
      </c>
      <c r="G2" s="759" t="s">
        <v>2</v>
      </c>
      <c r="H2" s="759" t="s">
        <v>302</v>
      </c>
      <c r="I2" s="759" t="s">
        <v>303</v>
      </c>
      <c r="J2" s="759" t="s">
        <v>3</v>
      </c>
      <c r="K2" s="759" t="s">
        <v>304</v>
      </c>
      <c r="L2" s="759" t="s">
        <v>305</v>
      </c>
      <c r="M2" s="759" t="s">
        <v>4</v>
      </c>
    </row>
    <row r="3" spans="1:13" s="146" customFormat="1" ht="15.95" customHeight="1">
      <c r="A3" s="755">
        <v>1985</v>
      </c>
      <c r="B3" s="1286">
        <v>4.8164972962893895</v>
      </c>
      <c r="C3" s="1286">
        <v>4.8554447137796011</v>
      </c>
      <c r="D3" s="1286">
        <v>4.9073746037665487</v>
      </c>
      <c r="E3" s="1286">
        <v>5.002579402075952</v>
      </c>
      <c r="F3" s="1286">
        <v>5.0415268195661627</v>
      </c>
      <c r="G3" s="1286">
        <v>5.0328718379016717</v>
      </c>
      <c r="H3" s="1286">
        <v>5.0718192553918824</v>
      </c>
      <c r="I3" s="1286">
        <v>5.0631642737273914</v>
      </c>
      <c r="J3" s="1286">
        <v>5.0588367828951455</v>
      </c>
      <c r="K3" s="1286">
        <v>5.1540415812045488</v>
      </c>
      <c r="L3" s="1286">
        <v>5.3920535769780589</v>
      </c>
      <c r="M3" s="1286">
        <v>5.5088958294486909</v>
      </c>
    </row>
    <row r="4" spans="1:13" s="146" customFormat="1" ht="15.95" customHeight="1">
      <c r="A4" s="755">
        <v>1986</v>
      </c>
      <c r="B4" s="1286">
        <v>5.8248026602026224</v>
      </c>
      <c r="C4" s="1286">
        <v>6.0455046926471496</v>
      </c>
      <c r="D4" s="1286">
        <v>6.0931070918018522</v>
      </c>
      <c r="E4" s="1286">
        <v>6.3267915967431154</v>
      </c>
      <c r="F4" s="1286">
        <v>6.2402417800982031</v>
      </c>
      <c r="G4" s="1286">
        <v>6.3787214867300639</v>
      </c>
      <c r="H4" s="1286">
        <v>6.5301836658586607</v>
      </c>
      <c r="I4" s="1286">
        <v>6.5345111566909067</v>
      </c>
      <c r="J4" s="1286">
        <v>6.7076107899807313</v>
      </c>
      <c r="K4" s="1286">
        <v>6.9629327490832242</v>
      </c>
      <c r="L4" s="1286">
        <v>7.0667925290571194</v>
      </c>
      <c r="M4" s="1286">
        <v>7.0884299832183482</v>
      </c>
    </row>
    <row r="5" spans="1:13" s="146" customFormat="1" ht="15.95" customHeight="1">
      <c r="A5" s="755">
        <v>1987</v>
      </c>
      <c r="B5" s="1286">
        <v>7.2225821990179622</v>
      </c>
      <c r="C5" s="1286">
        <v>7.1922897631922424</v>
      </c>
      <c r="D5" s="1286">
        <v>6.997552675741189</v>
      </c>
      <c r="E5" s="1286">
        <v>6.8157980607868724</v>
      </c>
      <c r="F5" s="1286">
        <v>6.6729908633227657</v>
      </c>
      <c r="G5" s="1286">
        <v>8.4862095220336862</v>
      </c>
      <c r="H5" s="1286">
        <v>8.369367269563055</v>
      </c>
      <c r="I5" s="1286">
        <v>8.3520573062340731</v>
      </c>
      <c r="J5" s="1286">
        <v>8.4342796320467404</v>
      </c>
      <c r="K5" s="1286">
        <v>6.6989558083162413</v>
      </c>
      <c r="L5" s="1286">
        <v>8.369367269563055</v>
      </c>
      <c r="M5" s="1286">
        <v>8.2611799987569139</v>
      </c>
    </row>
    <row r="6" spans="1:13" s="146" customFormat="1" ht="15.95" customHeight="1">
      <c r="A6" s="755">
        <v>1988</v>
      </c>
      <c r="B6" s="1286">
        <v>8.2568525079246697</v>
      </c>
      <c r="C6" s="1286">
        <v>8.2828174529181418</v>
      </c>
      <c r="D6" s="1286">
        <v>8.4602445770402124</v>
      </c>
      <c r="E6" s="1286">
        <v>8.6593091553235126</v>
      </c>
      <c r="F6" s="1286">
        <v>8.6203617378333011</v>
      </c>
      <c r="G6" s="1286">
        <v>8.9146311144260046</v>
      </c>
      <c r="H6" s="1286">
        <v>9.1526431101995147</v>
      </c>
      <c r="I6" s="1286">
        <v>9.4166200509664986</v>
      </c>
      <c r="J6" s="1286">
        <v>9.6979069550624644</v>
      </c>
      <c r="K6" s="1286">
        <v>9.8883165516812728</v>
      </c>
      <c r="L6" s="1286">
        <v>10.013813785816396</v>
      </c>
      <c r="M6" s="1286">
        <v>10.109018584125799</v>
      </c>
    </row>
    <row r="7" spans="1:13" s="146" customFormat="1" ht="15.95" customHeight="1">
      <c r="A7" s="755">
        <v>1989</v>
      </c>
      <c r="B7" s="1286">
        <v>10.374081725091676</v>
      </c>
      <c r="C7" s="1286">
        <v>10.862001988936539</v>
      </c>
      <c r="D7" s="1286">
        <v>11.117323948039031</v>
      </c>
      <c r="E7" s="1286">
        <v>11.143288893032507</v>
      </c>
      <c r="F7" s="1286">
        <v>11.125978929703525</v>
      </c>
      <c r="G7" s="1286">
        <v>11.21685623718068</v>
      </c>
      <c r="H7" s="1286">
        <v>11.649605320405245</v>
      </c>
      <c r="I7" s="1286">
        <v>12.160249238610229</v>
      </c>
      <c r="J7" s="1286">
        <v>12.112646839455527</v>
      </c>
      <c r="K7" s="1286">
        <v>12.913232643420969</v>
      </c>
      <c r="L7" s="1286">
        <v>13.46715146994841</v>
      </c>
      <c r="M7" s="1286">
        <v>14.077327677295045</v>
      </c>
    </row>
    <row r="8" spans="1:13" s="146" customFormat="1" ht="15.95" customHeight="1">
      <c r="A8" s="755">
        <v>1990</v>
      </c>
      <c r="B8" s="1286">
        <v>14.843293554602523</v>
      </c>
      <c r="C8" s="1286">
        <v>15.115925477033997</v>
      </c>
      <c r="D8" s="1286">
        <v>15.405867362794455</v>
      </c>
      <c r="E8" s="1286">
        <v>15.665516812729193</v>
      </c>
      <c r="F8" s="1286">
        <v>16.543997451675057</v>
      </c>
      <c r="G8" s="1286">
        <v>18.062946733793272</v>
      </c>
      <c r="H8" s="1286">
        <v>19.27464416682205</v>
      </c>
      <c r="I8" s="1286">
        <v>20.062247498290755</v>
      </c>
      <c r="J8" s="1286">
        <v>20.261312076574054</v>
      </c>
      <c r="K8" s="1286">
        <v>20.784938467275776</v>
      </c>
      <c r="L8" s="1286">
        <v>21.749968922866554</v>
      </c>
      <c r="M8" s="1286">
        <v>22.234647896078062</v>
      </c>
    </row>
    <row r="9" spans="1:13" s="146" customFormat="1" ht="15.95" customHeight="1">
      <c r="A9" s="755">
        <v>1991</v>
      </c>
      <c r="B9" s="1286">
        <v>22.879444030082666</v>
      </c>
      <c r="C9" s="1286">
        <v>24.104123935608179</v>
      </c>
      <c r="D9" s="1286">
        <v>26.008219901796256</v>
      </c>
      <c r="E9" s="1286">
        <v>27.046817701535208</v>
      </c>
      <c r="F9" s="1286">
        <v>28.085415501274159</v>
      </c>
      <c r="G9" s="1286">
        <v>28.206585244577035</v>
      </c>
      <c r="H9" s="1286">
        <v>29.773136925849958</v>
      </c>
      <c r="I9" s="1286">
        <v>30.816062216421155</v>
      </c>
      <c r="J9" s="1286">
        <v>31.906589906147051</v>
      </c>
      <c r="K9" s="1286">
        <v>32.780743054260675</v>
      </c>
      <c r="L9" s="1286">
        <v>33.278404499968921</v>
      </c>
      <c r="M9" s="1286">
        <v>33.884253216483309</v>
      </c>
    </row>
    <row r="10" spans="1:13" s="146" customFormat="1" ht="15.95" customHeight="1">
      <c r="A10" s="755">
        <v>1992</v>
      </c>
      <c r="B10" s="1286">
        <v>34.360277208030325</v>
      </c>
      <c r="C10" s="1286">
        <v>35.082968177015353</v>
      </c>
      <c r="D10" s="1286">
        <v>36.311975573373111</v>
      </c>
      <c r="E10" s="1286">
        <v>36.524022624153147</v>
      </c>
      <c r="F10" s="1286">
        <v>37.238058611473676</v>
      </c>
      <c r="G10" s="1286">
        <v>37.683790167194971</v>
      </c>
      <c r="H10" s="1286">
        <v>38.068936851264837</v>
      </c>
      <c r="I10" s="1286">
        <v>41.946368636956919</v>
      </c>
      <c r="J10" s="1286">
        <v>44.226956305550374</v>
      </c>
      <c r="K10" s="1286">
        <v>46.585438809124241</v>
      </c>
      <c r="L10" s="1286">
        <v>47.515849338057052</v>
      </c>
      <c r="M10" s="1286">
        <v>47.931288457952633</v>
      </c>
    </row>
    <row r="11" spans="1:13" s="146" customFormat="1" ht="15.95" customHeight="1">
      <c r="A11" s="755">
        <v>1993</v>
      </c>
      <c r="B11" s="1286">
        <v>48.182282926222882</v>
      </c>
      <c r="C11" s="1286">
        <v>48.463569830318853</v>
      </c>
      <c r="D11" s="1286">
        <v>48.922283858536886</v>
      </c>
      <c r="E11" s="1286">
        <v>49.649302318354152</v>
      </c>
      <c r="F11" s="1286">
        <v>51.362988687923426</v>
      </c>
      <c r="G11" s="1286">
        <v>51.388953632916895</v>
      </c>
      <c r="H11" s="1286">
        <v>51.099011747156439</v>
      </c>
      <c r="I11" s="1286">
        <v>51.735152899496548</v>
      </c>
      <c r="J11" s="1286">
        <v>52.678545900926089</v>
      </c>
      <c r="K11" s="1286">
        <v>56.729077319908008</v>
      </c>
      <c r="L11" s="1286">
        <v>61.212357822114484</v>
      </c>
      <c r="M11" s="1286">
        <v>66.807803468208078</v>
      </c>
    </row>
    <row r="12" spans="1:13" s="146" customFormat="1" ht="15.95" customHeight="1">
      <c r="A12" s="755">
        <v>1994</v>
      </c>
      <c r="B12" s="1286">
        <v>72.108979737708992</v>
      </c>
      <c r="C12" s="1286">
        <v>74.229450245509341</v>
      </c>
      <c r="D12" s="1286">
        <v>77.583255640499715</v>
      </c>
      <c r="E12" s="1286">
        <v>79.868170799925409</v>
      </c>
      <c r="F12" s="1286">
        <v>81.162090558766849</v>
      </c>
      <c r="G12" s="1286">
        <v>83.048876561625946</v>
      </c>
      <c r="H12" s="1286">
        <v>83.360455901547638</v>
      </c>
      <c r="I12" s="1286">
        <v>82.832502020013663</v>
      </c>
      <c r="J12" s="1286">
        <v>84.645720678724587</v>
      </c>
      <c r="K12" s="1286">
        <v>87.562449499658143</v>
      </c>
      <c r="L12" s="1286">
        <v>91.712513207781711</v>
      </c>
      <c r="M12" s="1286">
        <v>95.421172851016209</v>
      </c>
    </row>
    <row r="13" spans="1:13" s="146" customFormat="1" ht="15.95" customHeight="1">
      <c r="A13" s="755">
        <v>1995</v>
      </c>
      <c r="B13" s="1286">
        <v>98.896147989309469</v>
      </c>
      <c r="C13" s="1286">
        <v>102.98562682578159</v>
      </c>
      <c r="D13" s="1286">
        <v>110.39861862141835</v>
      </c>
      <c r="E13" s="1286">
        <v>120.54225713220211</v>
      </c>
      <c r="F13" s="1286">
        <v>134.18683572627262</v>
      </c>
      <c r="G13" s="1286">
        <v>155.20545869848965</v>
      </c>
      <c r="H13" s="1286">
        <v>186.70093697557337</v>
      </c>
      <c r="I13" s="1286">
        <v>201.86013736092983</v>
      </c>
      <c r="J13" s="1286">
        <v>210.23383212132512</v>
      </c>
      <c r="K13" s="1286">
        <v>219.31723537820869</v>
      </c>
      <c r="L13" s="1286">
        <v>220.4943128845795</v>
      </c>
      <c r="M13" s="1286">
        <v>220.36448815961214</v>
      </c>
    </row>
    <row r="14" spans="1:13" s="146" customFormat="1" ht="15.95" customHeight="1">
      <c r="A14" s="755">
        <v>1996</v>
      </c>
      <c r="B14" s="1286">
        <v>222.22098172664553</v>
      </c>
      <c r="C14" s="1286">
        <v>224.18133507365278</v>
      </c>
      <c r="D14" s="1286">
        <v>227.89432220771954</v>
      </c>
      <c r="E14" s="1286">
        <v>234.22111380446265</v>
      </c>
      <c r="F14" s="1286">
        <v>246.84440456212317</v>
      </c>
      <c r="G14" s="1286">
        <v>250.93821088942752</v>
      </c>
      <c r="H14" s="1286">
        <v>256.16149232394798</v>
      </c>
      <c r="I14" s="1286">
        <v>265.75121200820433</v>
      </c>
      <c r="J14" s="1286">
        <v>281.36912642177884</v>
      </c>
      <c r="K14" s="1286">
        <v>287.12036173783326</v>
      </c>
      <c r="L14" s="1286">
        <v>293.21346882963513</v>
      </c>
      <c r="M14" s="1286">
        <v>302.58248648144695</v>
      </c>
    </row>
    <row r="15" spans="1:13" s="146" customFormat="1" ht="15.95" customHeight="1">
      <c r="A15" s="755">
        <v>1997</v>
      </c>
      <c r="B15" s="1286">
        <v>314.53501616010936</v>
      </c>
      <c r="C15" s="1286">
        <v>333.18650164708805</v>
      </c>
      <c r="D15" s="1286">
        <v>370.49380011187765</v>
      </c>
      <c r="E15" s="1286">
        <v>377.78129467337925</v>
      </c>
      <c r="F15" s="1286">
        <v>371.83099477904153</v>
      </c>
      <c r="G15" s="1286">
        <v>366.07543197215483</v>
      </c>
      <c r="H15" s="1286">
        <v>352.63857293803215</v>
      </c>
      <c r="I15" s="1286">
        <v>332.43784573310955</v>
      </c>
      <c r="J15" s="1286">
        <v>308.58471626577165</v>
      </c>
      <c r="K15" s="1286">
        <v>283.65836907203681</v>
      </c>
      <c r="L15" s="1286">
        <v>276.77765864876625</v>
      </c>
      <c r="M15" s="1286">
        <v>278.71204705078003</v>
      </c>
    </row>
    <row r="16" spans="1:13" s="146" customFormat="1" ht="15.95" customHeight="1">
      <c r="A16" s="755">
        <v>1998</v>
      </c>
      <c r="B16" s="1286">
        <v>278.5</v>
      </c>
      <c r="C16" s="1286">
        <v>278.2</v>
      </c>
      <c r="D16" s="1286">
        <v>272.60000000000002</v>
      </c>
      <c r="E16" s="1286">
        <v>264.60000000000002</v>
      </c>
      <c r="F16" s="1286">
        <v>261.2</v>
      </c>
      <c r="G16" s="1286">
        <v>255.3</v>
      </c>
      <c r="H16" s="1286">
        <v>252.2</v>
      </c>
      <c r="I16" s="1286">
        <v>255.1</v>
      </c>
      <c r="J16" s="1286">
        <v>251.9</v>
      </c>
      <c r="K16" s="1286">
        <v>251.7</v>
      </c>
      <c r="L16" s="1286">
        <v>256.39999999999998</v>
      </c>
      <c r="M16" s="1286">
        <v>256.89999999999998</v>
      </c>
    </row>
    <row r="17" spans="1:13" s="146" customFormat="1" ht="15.95" customHeight="1">
      <c r="A17" s="755">
        <v>1999</v>
      </c>
      <c r="B17" s="1286">
        <v>247.6</v>
      </c>
      <c r="C17" s="1286">
        <v>242.7</v>
      </c>
      <c r="D17" s="1286">
        <v>246.3</v>
      </c>
      <c r="E17" s="1286">
        <v>240.1</v>
      </c>
      <c r="F17" s="1286">
        <v>222.1</v>
      </c>
      <c r="G17" s="1286">
        <v>280.89999999999998</v>
      </c>
      <c r="H17" s="1286">
        <v>236.7</v>
      </c>
      <c r="I17" s="1286">
        <v>236.1</v>
      </c>
      <c r="J17" s="1286">
        <v>233.4</v>
      </c>
      <c r="K17" s="1286">
        <v>243.7</v>
      </c>
      <c r="L17" s="1286">
        <v>280.2</v>
      </c>
      <c r="M17" s="1286">
        <v>294.10000000000002</v>
      </c>
    </row>
    <row r="18" spans="1:13" s="146" customFormat="1" ht="15.95" customHeight="1">
      <c r="A18" s="755">
        <v>2000</v>
      </c>
      <c r="B18" s="1286">
        <v>321.3</v>
      </c>
      <c r="C18" s="1286">
        <v>332.6</v>
      </c>
      <c r="D18" s="1286">
        <v>333.2</v>
      </c>
      <c r="E18" s="1286">
        <v>329.1</v>
      </c>
      <c r="F18" s="1286">
        <v>340.4</v>
      </c>
      <c r="G18" s="1286">
        <v>361.1</v>
      </c>
      <c r="H18" s="1286">
        <v>394.9</v>
      </c>
      <c r="I18" s="1286">
        <v>423.1</v>
      </c>
      <c r="J18" s="1286">
        <v>417.6</v>
      </c>
      <c r="K18" s="1286">
        <v>425.8</v>
      </c>
      <c r="L18" s="1286">
        <v>411.4</v>
      </c>
      <c r="M18" s="1286">
        <v>466.1</v>
      </c>
    </row>
    <row r="19" spans="1:13" s="146" customFormat="1" ht="15.95" customHeight="1">
      <c r="A19" s="755">
        <v>2001</v>
      </c>
      <c r="B19" s="1286">
        <v>506.1</v>
      </c>
      <c r="C19" s="1286">
        <v>542.79999999999995</v>
      </c>
      <c r="D19" s="1286">
        <v>541.5</v>
      </c>
      <c r="E19" s="1286">
        <v>567.1</v>
      </c>
      <c r="F19" s="1286">
        <v>600.29999999999995</v>
      </c>
      <c r="G19" s="1286">
        <v>646.6</v>
      </c>
      <c r="H19" s="1286">
        <v>625.29999999999995</v>
      </c>
      <c r="I19" s="1286">
        <v>610.70000000000005</v>
      </c>
      <c r="J19" s="1286">
        <v>607.4</v>
      </c>
      <c r="K19" s="1286">
        <v>655.7</v>
      </c>
      <c r="L19" s="1286">
        <v>660.7</v>
      </c>
      <c r="M19" s="1286">
        <v>648.4</v>
      </c>
    </row>
    <row r="20" spans="1:13" s="146" customFormat="1" ht="15.95" customHeight="1">
      <c r="A20" s="755">
        <v>2002</v>
      </c>
      <c r="B20" s="1286">
        <v>629.9</v>
      </c>
      <c r="C20" s="1286">
        <v>625.9</v>
      </c>
      <c r="D20" s="1286">
        <v>663.3</v>
      </c>
      <c r="E20" s="1286">
        <v>680.9</v>
      </c>
      <c r="F20" s="1286">
        <v>679.4</v>
      </c>
      <c r="G20" s="1286">
        <v>742</v>
      </c>
      <c r="H20" s="1286">
        <v>751.9</v>
      </c>
      <c r="I20" s="1286">
        <v>754.8</v>
      </c>
      <c r="J20" s="1286">
        <v>723.2</v>
      </c>
      <c r="K20" s="1286">
        <v>706.4</v>
      </c>
      <c r="L20" s="1286">
        <v>716.9</v>
      </c>
      <c r="M20" s="1286">
        <v>748.7</v>
      </c>
    </row>
    <row r="21" spans="1:13" s="146" customFormat="1" ht="15.95" customHeight="1">
      <c r="A21" s="755">
        <v>2003</v>
      </c>
      <c r="B21" s="1286">
        <v>841.2</v>
      </c>
      <c r="C21" s="1286">
        <v>864.6</v>
      </c>
      <c r="D21" s="1286">
        <v>846.9</v>
      </c>
      <c r="E21" s="1286">
        <v>840.1</v>
      </c>
      <c r="F21" s="1286">
        <v>877.3</v>
      </c>
      <c r="G21" s="1286">
        <v>896.9</v>
      </c>
      <c r="H21" s="1286">
        <v>859.7</v>
      </c>
      <c r="I21" s="1286">
        <v>949.9</v>
      </c>
      <c r="J21" s="1286">
        <v>1028.5</v>
      </c>
      <c r="K21" s="1286">
        <v>1168.3</v>
      </c>
      <c r="L21" s="1286">
        <v>1250.3</v>
      </c>
      <c r="M21" s="1286">
        <v>1324.8</v>
      </c>
    </row>
    <row r="22" spans="1:13" s="146" customFormat="1" ht="15.95" customHeight="1">
      <c r="A22" s="755">
        <v>2004</v>
      </c>
      <c r="B22" s="1286">
        <v>1534.8574121951101</v>
      </c>
      <c r="C22" s="1286">
        <v>1740.2</v>
      </c>
      <c r="D22" s="1286">
        <v>1635</v>
      </c>
      <c r="E22" s="1286">
        <v>1833</v>
      </c>
      <c r="F22" s="1286">
        <v>1977.4</v>
      </c>
      <c r="G22" s="1286">
        <v>2066</v>
      </c>
      <c r="H22" s="1286">
        <v>1919.3</v>
      </c>
      <c r="I22" s="1286">
        <v>1686.1</v>
      </c>
      <c r="J22" s="1286">
        <v>1688</v>
      </c>
      <c r="K22" s="1286">
        <v>1824</v>
      </c>
      <c r="L22" s="1286">
        <v>1872</v>
      </c>
      <c r="M22" s="1286">
        <v>1926</v>
      </c>
    </row>
    <row r="23" spans="1:13" s="146" customFormat="1" ht="15.95" customHeight="1">
      <c r="A23" s="755">
        <v>2005</v>
      </c>
      <c r="B23" s="1286">
        <v>1863.6901898864801</v>
      </c>
      <c r="C23" s="1286">
        <v>1783.1636898278</v>
      </c>
      <c r="D23" s="1286">
        <v>1680</v>
      </c>
      <c r="E23" s="1286">
        <v>1798.7416521054799</v>
      </c>
      <c r="F23" s="1286">
        <v>1844.59293381873</v>
      </c>
      <c r="G23" s="1286">
        <v>1886.2</v>
      </c>
      <c r="H23" s="1286">
        <v>1951.2711709064999</v>
      </c>
      <c r="I23" s="1286">
        <v>2076.6426118115101</v>
      </c>
      <c r="J23" s="1286">
        <v>2362.85132551673</v>
      </c>
      <c r="K23" s="1286">
        <v>2578.5313770647999</v>
      </c>
      <c r="L23" s="1286">
        <v>2452.4035219743801</v>
      </c>
      <c r="M23" s="1286">
        <v>2523.4933125440698</v>
      </c>
    </row>
    <row r="24" spans="1:13" s="146" customFormat="1" ht="15.95" customHeight="1">
      <c r="A24" s="755">
        <v>2006</v>
      </c>
      <c r="B24" s="1286">
        <v>2566.4</v>
      </c>
      <c r="C24" s="1286">
        <v>2574.1</v>
      </c>
      <c r="D24" s="1286">
        <v>2510.8000000000002</v>
      </c>
      <c r="E24" s="1286">
        <v>2611.4</v>
      </c>
      <c r="F24" s="1286">
        <v>2803.6</v>
      </c>
      <c r="G24" s="1286">
        <v>2958.62</v>
      </c>
      <c r="H24" s="1286">
        <v>3170.7</v>
      </c>
      <c r="I24" s="1286">
        <v>3829.2</v>
      </c>
      <c r="J24" s="1286">
        <v>4083.7</v>
      </c>
      <c r="K24" s="1286">
        <v>4027</v>
      </c>
      <c r="L24" s="1286">
        <v>3937.8447014809999</v>
      </c>
      <c r="M24" s="1286">
        <v>4227.1341937547995</v>
      </c>
    </row>
    <row r="25" spans="1:13" s="146" customFormat="1" ht="15.95" customHeight="1">
      <c r="A25" s="755">
        <v>2007</v>
      </c>
      <c r="B25" s="1286">
        <v>4976.2997116833794</v>
      </c>
      <c r="C25" s="1286">
        <v>5510.1517687488795</v>
      </c>
      <c r="D25" s="1286">
        <v>6150.0491393287302</v>
      </c>
      <c r="E25" s="1286">
        <v>6745.54086882703</v>
      </c>
      <c r="F25" s="1286">
        <v>7383.06362013125</v>
      </c>
      <c r="G25" s="1286">
        <v>7817.8528732942405</v>
      </c>
      <c r="H25" s="1286">
        <v>8262.7849028324908</v>
      </c>
      <c r="I25" s="1286">
        <v>7819.7179002576795</v>
      </c>
      <c r="J25" s="1286">
        <v>8020.5891170035102</v>
      </c>
      <c r="K25" s="1286">
        <v>8047.4078019886792</v>
      </c>
      <c r="L25" s="1286">
        <v>8990.8109271550893</v>
      </c>
      <c r="M25" s="1286">
        <v>10180.292984225</v>
      </c>
    </row>
    <row r="26" spans="1:13" s="146" customFormat="1" ht="15.95" customHeight="1">
      <c r="A26" s="755">
        <v>2008</v>
      </c>
      <c r="B26" s="1286">
        <v>10692.738058529301</v>
      </c>
      <c r="C26" s="1286">
        <v>12503.2</v>
      </c>
      <c r="D26" s="1286">
        <v>12125.8952793509</v>
      </c>
      <c r="E26" s="1286">
        <v>11491.252603893099</v>
      </c>
      <c r="F26" s="1286">
        <v>11614.463952550199</v>
      </c>
      <c r="G26" s="1286">
        <v>10920.32</v>
      </c>
      <c r="H26" s="1286">
        <v>10640.649739782</v>
      </c>
      <c r="I26" s="1286">
        <v>9744.4612939583494</v>
      </c>
      <c r="J26" s="1286">
        <v>9836.9140135040907</v>
      </c>
      <c r="K26" s="1286">
        <v>7969.0516383494696</v>
      </c>
      <c r="L26" s="1286">
        <v>7305.8630016984807</v>
      </c>
      <c r="M26" s="1286">
        <v>6957.4535010084001</v>
      </c>
    </row>
    <row r="27" spans="1:13" s="146" customFormat="1" ht="15.95" customHeight="1">
      <c r="A27" s="755">
        <v>2009</v>
      </c>
      <c r="B27" s="1286">
        <v>4879.1000000000004</v>
      </c>
      <c r="C27" s="1286">
        <v>5231.8999999999996</v>
      </c>
      <c r="D27" s="1286">
        <v>4483.5</v>
      </c>
      <c r="E27" s="1286">
        <v>4883.3</v>
      </c>
      <c r="F27" s="1286">
        <v>6759.64</v>
      </c>
      <c r="G27" s="1286">
        <v>5986.3</v>
      </c>
      <c r="H27" s="1286">
        <v>5796.5</v>
      </c>
      <c r="I27" s="1286">
        <v>5274.42</v>
      </c>
      <c r="J27" s="1286">
        <v>5130.25</v>
      </c>
      <c r="K27" s="1286">
        <v>5144</v>
      </c>
      <c r="L27" s="1286">
        <v>4998.12</v>
      </c>
      <c r="M27" s="1286">
        <v>4989.3900000000003</v>
      </c>
    </row>
    <row r="28" spans="1:13" s="146" customFormat="1" ht="15.95" customHeight="1">
      <c r="A28" s="755">
        <v>2010</v>
      </c>
      <c r="B28" s="1287">
        <v>5441.5876318420305</v>
      </c>
      <c r="C28" s="1287">
        <v>5535.7471679987502</v>
      </c>
      <c r="D28" s="1287">
        <v>6280.5987499951998</v>
      </c>
      <c r="E28" s="1287">
        <v>6398.3798306571598</v>
      </c>
      <c r="F28" s="1287">
        <v>6368.7830854523099</v>
      </c>
      <c r="G28" s="1287">
        <v>6174.4178732292503</v>
      </c>
      <c r="H28" s="1287">
        <v>6320.5551047425306</v>
      </c>
      <c r="I28" s="1287">
        <v>5946.76918755118</v>
      </c>
      <c r="J28" s="1287">
        <v>5648.2774753083395</v>
      </c>
      <c r="K28" s="1287">
        <v>7982.47279757871</v>
      </c>
      <c r="L28" s="1287">
        <v>7908.2972298733894</v>
      </c>
      <c r="M28" s="1287">
        <v>7913.7522246416202</v>
      </c>
    </row>
    <row r="29" spans="1:13" s="146" customFormat="1" ht="15.95" customHeight="1">
      <c r="A29" s="755">
        <v>2011</v>
      </c>
      <c r="B29" s="1287">
        <v>8744.2000000000007</v>
      </c>
      <c r="C29" s="1287">
        <v>8315.6</v>
      </c>
      <c r="D29" s="1287">
        <v>7866.7</v>
      </c>
      <c r="E29" s="1287">
        <v>8009.9</v>
      </c>
      <c r="F29" s="1287">
        <v>8270.5</v>
      </c>
      <c r="G29" s="1287">
        <v>7987.1</v>
      </c>
      <c r="H29" s="1287">
        <v>7626.1</v>
      </c>
      <c r="I29" s="1287">
        <v>6876.7</v>
      </c>
      <c r="J29" s="1287">
        <v>6496.7</v>
      </c>
      <c r="K29" s="1287">
        <v>6626.8</v>
      </c>
      <c r="L29" s="1287">
        <v>6294.9</v>
      </c>
      <c r="M29" s="1287">
        <v>6532.6</v>
      </c>
    </row>
    <row r="30" spans="1:13" s="146" customFormat="1" ht="15.95" customHeight="1" thickBot="1">
      <c r="A30" s="756">
        <v>2012</v>
      </c>
      <c r="B30" s="1288">
        <v>6579.1049999999996</v>
      </c>
      <c r="C30" s="1288">
        <v>6342</v>
      </c>
      <c r="D30" s="1288">
        <v>6549.8419999999996</v>
      </c>
      <c r="E30" s="1288">
        <v>7030.6170000000002</v>
      </c>
      <c r="F30" s="1288">
        <v>7037.232</v>
      </c>
      <c r="G30" s="1288">
        <v>6895.2944420000003</v>
      </c>
      <c r="H30" s="1288">
        <v>7340.0584230000004</v>
      </c>
      <c r="I30" s="1288">
        <v>7560.0550000000003</v>
      </c>
      <c r="J30" s="1288">
        <v>8282.2803729999996</v>
      </c>
      <c r="K30" s="1288">
        <v>8422.7439859999995</v>
      </c>
      <c r="L30" s="1288">
        <v>8465.5949999999993</v>
      </c>
      <c r="M30" s="1288">
        <v>8974.4480000000003</v>
      </c>
    </row>
    <row r="31" spans="1:13" s="760" customFormat="1" ht="15" customHeight="1">
      <c r="A31" s="760" t="s">
        <v>293</v>
      </c>
      <c r="B31" s="761"/>
      <c r="C31" s="762"/>
      <c r="D31" s="762"/>
      <c r="E31" s="762"/>
      <c r="F31" s="762"/>
      <c r="G31" s="762"/>
      <c r="H31" s="763"/>
      <c r="I31" s="762"/>
      <c r="J31" s="762"/>
      <c r="K31" s="764"/>
      <c r="L31" s="764"/>
      <c r="M31" s="764"/>
    </row>
    <row r="32" spans="1:13" s="146" customFormat="1" ht="27.75" customHeight="1">
      <c r="A32" s="150"/>
      <c r="B32" s="147"/>
      <c r="C32" s="148"/>
      <c r="D32" s="148"/>
      <c r="E32" s="148"/>
      <c r="F32" s="148"/>
      <c r="G32" s="148"/>
      <c r="H32" s="148"/>
      <c r="I32" s="148"/>
      <c r="J32" s="148"/>
      <c r="K32" s="149"/>
      <c r="L32" s="149"/>
      <c r="M32" s="149"/>
    </row>
    <row r="33" spans="2:14" ht="24" customHeight="1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2:14">
      <c r="M34" s="120"/>
      <c r="N34" s="120"/>
    </row>
    <row r="35" spans="2:14">
      <c r="M35" s="120"/>
      <c r="N35" s="120"/>
    </row>
    <row r="36" spans="2:14">
      <c r="M36" s="120"/>
      <c r="N36" s="120"/>
    </row>
    <row r="37" spans="2:14">
      <c r="M37" s="120"/>
      <c r="N37" s="120"/>
    </row>
    <row r="38" spans="2:14">
      <c r="M38" s="120"/>
      <c r="N38" s="120"/>
    </row>
    <row r="39" spans="2:14">
      <c r="L39" s="133"/>
      <c r="M39" s="134"/>
      <c r="N39" s="134"/>
    </row>
    <row r="40" spans="2:14">
      <c r="M40" s="135"/>
      <c r="N40" s="136"/>
    </row>
    <row r="41" spans="2:14">
      <c r="L41" s="133"/>
      <c r="M41" s="134"/>
      <c r="N41" s="134"/>
    </row>
    <row r="42" spans="2:14">
      <c r="M42" s="120"/>
      <c r="N42" s="120"/>
    </row>
  </sheetData>
  <pageMargins left="0.74" right="0.32" top="0.78" bottom="0.75" header="0.49" footer="0"/>
  <pageSetup paperSize="9" scale="8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W42"/>
  <sheetViews>
    <sheetView view="pageBreakPreview" zoomScaleNormal="75" zoomScaleSheetLayoutView="100" workbookViewId="0">
      <pane xSplit="1" ySplit="2" topLeftCell="D3" activePane="bottomRight" state="frozen"/>
      <selection pane="topRight" activeCell="B1" sqref="B1"/>
      <selection pane="bottomLeft" activeCell="A8" sqref="A8"/>
      <selection pane="bottomRight" activeCell="O28" sqref="O28"/>
    </sheetView>
  </sheetViews>
  <sheetFormatPr defaultRowHeight="14.25"/>
  <cols>
    <col min="1" max="1" width="13.28515625" style="32" customWidth="1"/>
    <col min="2" max="2" width="16.85546875" style="32" customWidth="1"/>
    <col min="3" max="3" width="11.85546875" style="32" customWidth="1"/>
    <col min="4" max="4" width="9.7109375" style="32" customWidth="1"/>
    <col min="5" max="5" width="12.28515625" style="32" customWidth="1"/>
    <col min="6" max="6" width="16.85546875" style="32" customWidth="1"/>
    <col min="7" max="7" width="17.5703125" style="32" customWidth="1"/>
    <col min="8" max="8" width="12.42578125" style="32" customWidth="1"/>
    <col min="9" max="9" width="15" style="32" customWidth="1"/>
    <col min="10" max="10" width="13.140625" style="32" customWidth="1"/>
    <col min="11" max="11" width="14.85546875" style="32" customWidth="1"/>
    <col min="12" max="12" width="17.7109375" style="32" customWidth="1"/>
    <col min="13" max="15" width="9.140625" style="32" customWidth="1"/>
    <col min="16" max="16" width="13.7109375" style="32" customWidth="1"/>
    <col min="17" max="19" width="9.140625" style="32" customWidth="1"/>
    <col min="20" max="20" width="12" style="32" customWidth="1"/>
    <col min="21" max="16384" width="9.140625" style="32"/>
  </cols>
  <sheetData>
    <row r="1" spans="1:49" s="574" customFormat="1" ht="18" customHeight="1" thickBot="1">
      <c r="A1" s="905" t="s">
        <v>829</v>
      </c>
      <c r="B1" s="765"/>
      <c r="C1" s="765"/>
      <c r="D1" s="765"/>
      <c r="E1" s="765"/>
      <c r="F1" s="765"/>
      <c r="G1" s="765"/>
      <c r="I1" s="765"/>
      <c r="J1" s="765"/>
      <c r="K1" s="765"/>
      <c r="L1" s="765"/>
    </row>
    <row r="2" spans="1:49" s="772" customFormat="1" ht="57.75" thickBot="1">
      <c r="A2" s="778" t="s">
        <v>766</v>
      </c>
      <c r="B2" s="779" t="s">
        <v>917</v>
      </c>
      <c r="C2" s="779" t="s">
        <v>767</v>
      </c>
      <c r="D2" s="779" t="s">
        <v>768</v>
      </c>
      <c r="E2" s="779" t="s">
        <v>769</v>
      </c>
      <c r="F2" s="779" t="s">
        <v>770</v>
      </c>
      <c r="G2" s="779" t="s">
        <v>918</v>
      </c>
      <c r="H2" s="779" t="s">
        <v>771</v>
      </c>
      <c r="I2" s="779" t="s">
        <v>919</v>
      </c>
      <c r="J2" s="779" t="s">
        <v>920</v>
      </c>
      <c r="K2" s="779" t="s">
        <v>921</v>
      </c>
      <c r="L2" s="779" t="s">
        <v>916</v>
      </c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1"/>
      <c r="Z2" s="771"/>
      <c r="AA2" s="771"/>
      <c r="AB2" s="771"/>
      <c r="AC2" s="771"/>
      <c r="AD2" s="771"/>
      <c r="AE2" s="771"/>
      <c r="AF2" s="771"/>
      <c r="AG2" s="771"/>
      <c r="AH2" s="771"/>
      <c r="AI2" s="771"/>
      <c r="AJ2" s="771"/>
      <c r="AK2" s="771"/>
      <c r="AL2" s="771"/>
      <c r="AM2" s="771"/>
      <c r="AN2" s="771"/>
      <c r="AO2" s="771"/>
      <c r="AP2" s="771"/>
      <c r="AQ2" s="771"/>
      <c r="AR2" s="771"/>
      <c r="AS2" s="771"/>
      <c r="AT2" s="771"/>
      <c r="AU2" s="771"/>
      <c r="AV2" s="771"/>
      <c r="AW2" s="771"/>
    </row>
    <row r="3" spans="1:49" ht="15.95" customHeight="1">
      <c r="A3" s="706">
        <v>1981</v>
      </c>
      <c r="B3" s="773">
        <v>5796.1</v>
      </c>
      <c r="C3" s="773">
        <v>375.3</v>
      </c>
      <c r="D3" s="773">
        <v>7.1</v>
      </c>
      <c r="E3" s="773">
        <v>56</v>
      </c>
      <c r="F3" s="773">
        <v>328</v>
      </c>
      <c r="G3" s="773">
        <v>0.1</v>
      </c>
      <c r="H3" s="773" t="s">
        <v>50</v>
      </c>
      <c r="I3" s="773" t="s">
        <v>50</v>
      </c>
      <c r="J3" s="773">
        <v>6562.6000000000013</v>
      </c>
      <c r="K3" s="773">
        <v>94325.021889098134</v>
      </c>
      <c r="L3" s="769">
        <f>(J3/K3)*100</f>
        <v>6.9574327877876607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</row>
    <row r="4" spans="1:49" ht="15.95" customHeight="1">
      <c r="A4" s="706">
        <v>1982</v>
      </c>
      <c r="B4" s="773">
        <v>6338.2</v>
      </c>
      <c r="C4" s="773">
        <v>411.5</v>
      </c>
      <c r="D4" s="773">
        <v>4</v>
      </c>
      <c r="E4" s="773">
        <v>69.3</v>
      </c>
      <c r="F4" s="773">
        <v>691.3</v>
      </c>
      <c r="G4" s="773">
        <v>0.1</v>
      </c>
      <c r="H4" s="773" t="s">
        <v>50</v>
      </c>
      <c r="I4" s="773" t="s">
        <v>50</v>
      </c>
      <c r="J4" s="773">
        <v>7514.4000000000005</v>
      </c>
      <c r="K4" s="773">
        <v>101011.22580633641</v>
      </c>
      <c r="L4" s="769">
        <f>(J4/K4)*100</f>
        <v>7.4391731612157344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</row>
    <row r="5" spans="1:49" ht="15.95" customHeight="1">
      <c r="A5" s="706">
        <v>1983</v>
      </c>
      <c r="B5" s="773">
        <v>8082.9</v>
      </c>
      <c r="C5" s="773">
        <v>472.3</v>
      </c>
      <c r="D5" s="773">
        <v>5</v>
      </c>
      <c r="E5" s="773">
        <v>89.9</v>
      </c>
      <c r="F5" s="773">
        <v>793.7</v>
      </c>
      <c r="G5" s="773">
        <v>0.1</v>
      </c>
      <c r="H5" s="773" t="s">
        <v>50</v>
      </c>
      <c r="I5" s="773" t="s">
        <v>50</v>
      </c>
      <c r="J5" s="773">
        <v>9443.9</v>
      </c>
      <c r="K5" s="773">
        <v>110064.03253685619</v>
      </c>
      <c r="L5" s="769">
        <f t="shared" ref="L5:L33" si="0">(J5/K5)*100</f>
        <v>8.5803688837564653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</row>
    <row r="6" spans="1:49" ht="15.95" customHeight="1">
      <c r="A6" s="706">
        <v>1984</v>
      </c>
      <c r="B6" s="773">
        <v>9391.2999999999993</v>
      </c>
      <c r="C6" s="773">
        <v>504.1</v>
      </c>
      <c r="D6" s="773">
        <v>8</v>
      </c>
      <c r="E6" s="773">
        <v>114</v>
      </c>
      <c r="F6" s="773">
        <v>970.6</v>
      </c>
      <c r="G6" s="773">
        <v>0.1</v>
      </c>
      <c r="H6" s="773" t="s">
        <v>50</v>
      </c>
      <c r="I6" s="773" t="s">
        <v>50</v>
      </c>
      <c r="J6" s="773">
        <v>10988.1</v>
      </c>
      <c r="K6" s="773">
        <v>116272.18318733398</v>
      </c>
      <c r="L6" s="769">
        <f t="shared" si="0"/>
        <v>9.4503256916543226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</row>
    <row r="7" spans="1:49" ht="15.95" customHeight="1">
      <c r="A7" s="706">
        <v>1985</v>
      </c>
      <c r="B7" s="773">
        <v>10550.9</v>
      </c>
      <c r="C7" s="773">
        <v>540.5</v>
      </c>
      <c r="D7" s="773">
        <v>8.1</v>
      </c>
      <c r="E7" s="773">
        <v>104</v>
      </c>
      <c r="F7" s="773">
        <v>1318.2</v>
      </c>
      <c r="G7" s="773">
        <v>0.1</v>
      </c>
      <c r="H7" s="773" t="s">
        <v>50</v>
      </c>
      <c r="I7" s="773" t="s">
        <v>50</v>
      </c>
      <c r="J7" s="773">
        <v>12521.800000000001</v>
      </c>
      <c r="K7" s="773">
        <v>134585.5946864532</v>
      </c>
      <c r="L7" s="769">
        <f t="shared" si="0"/>
        <v>9.3039675079433977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</row>
    <row r="8" spans="1:49" ht="15.95" customHeight="1">
      <c r="A8" s="706">
        <v>1986</v>
      </c>
      <c r="B8" s="773">
        <v>11487.7</v>
      </c>
      <c r="C8" s="773">
        <v>577.4</v>
      </c>
      <c r="D8" s="773">
        <v>8.1</v>
      </c>
      <c r="E8" s="773">
        <v>121.1</v>
      </c>
      <c r="F8" s="773">
        <v>1739.7</v>
      </c>
      <c r="G8" s="773">
        <v>0.1</v>
      </c>
      <c r="H8" s="773" t="s">
        <v>50</v>
      </c>
      <c r="I8" s="773" t="s">
        <v>50</v>
      </c>
      <c r="J8" s="773">
        <v>13934.100000000002</v>
      </c>
      <c r="K8" s="773">
        <v>134603.32122502782</v>
      </c>
      <c r="L8" s="769">
        <f t="shared" si="0"/>
        <v>10.351973393513212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</row>
    <row r="9" spans="1:49" ht="15.95" customHeight="1">
      <c r="A9" s="706">
        <v>1987</v>
      </c>
      <c r="B9" s="773">
        <v>15088.7</v>
      </c>
      <c r="C9" s="773">
        <v>614</v>
      </c>
      <c r="D9" s="773">
        <v>16.899999999999999</v>
      </c>
      <c r="E9" s="773">
        <v>133.69999999999999</v>
      </c>
      <c r="F9" s="773">
        <v>2822.8</v>
      </c>
      <c r="G9" s="773">
        <v>0.2</v>
      </c>
      <c r="H9" s="773" t="s">
        <v>50</v>
      </c>
      <c r="I9" s="773" t="s">
        <v>50</v>
      </c>
      <c r="J9" s="773">
        <v>18676.300000000003</v>
      </c>
      <c r="K9" s="773">
        <v>193126.2035533395</v>
      </c>
      <c r="L9" s="769">
        <f t="shared" si="0"/>
        <v>9.6705157852087105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49" ht="15.95" customHeight="1">
      <c r="A10" s="706">
        <v>1988</v>
      </c>
      <c r="B10" s="773">
        <v>18397.2</v>
      </c>
      <c r="C10" s="773">
        <v>651</v>
      </c>
      <c r="D10" s="773">
        <v>22.4</v>
      </c>
      <c r="E10" s="773">
        <v>195.5</v>
      </c>
      <c r="F10" s="773">
        <v>3982.8</v>
      </c>
      <c r="G10" s="773">
        <v>0.1</v>
      </c>
      <c r="H10" s="773" t="s">
        <v>50</v>
      </c>
      <c r="I10" s="773" t="s">
        <v>50</v>
      </c>
      <c r="J10" s="773">
        <v>23249</v>
      </c>
      <c r="K10" s="773">
        <v>263294.45910110348</v>
      </c>
      <c r="L10" s="769">
        <f t="shared" si="0"/>
        <v>8.8300376997574883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</row>
    <row r="11" spans="1:49" ht="15.95" customHeight="1">
      <c r="A11" s="706">
        <v>1989</v>
      </c>
      <c r="B11" s="773">
        <v>17813.3</v>
      </c>
      <c r="C11" s="773">
        <v>699.1</v>
      </c>
      <c r="D11" s="773">
        <v>37.5</v>
      </c>
      <c r="E11" s="773">
        <v>213.2</v>
      </c>
      <c r="F11" s="773">
        <v>3970.7</v>
      </c>
      <c r="G11" s="773">
        <v>0.1</v>
      </c>
      <c r="H11" s="773">
        <v>1067.4000000000001</v>
      </c>
      <c r="I11" s="773" t="s">
        <v>50</v>
      </c>
      <c r="J11" s="773">
        <v>23801.3</v>
      </c>
      <c r="K11" s="773">
        <v>382261.48607834865</v>
      </c>
      <c r="L11" s="769">
        <f t="shared" si="0"/>
        <v>6.2264446895185417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</row>
    <row r="12" spans="1:49" ht="15.95" customHeight="1">
      <c r="A12" s="706">
        <v>1990</v>
      </c>
      <c r="B12" s="773">
        <v>23137.1</v>
      </c>
      <c r="C12" s="773">
        <v>723.5</v>
      </c>
      <c r="D12" s="773" t="s">
        <v>50</v>
      </c>
      <c r="E12" s="773">
        <v>304.60000000000002</v>
      </c>
      <c r="F12" s="773">
        <v>4349.3999999999996</v>
      </c>
      <c r="G12" s="773" t="s">
        <v>50</v>
      </c>
      <c r="H12" s="773">
        <v>1136.5999999999999</v>
      </c>
      <c r="I12" s="773" t="s">
        <v>50</v>
      </c>
      <c r="J12" s="773">
        <v>29651.199999999997</v>
      </c>
      <c r="K12" s="773">
        <v>472648.74506717699</v>
      </c>
      <c r="L12" s="769">
        <f t="shared" si="0"/>
        <v>6.2734113460484711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</row>
    <row r="13" spans="1:49" ht="15.95" customHeight="1">
      <c r="A13" s="706">
        <v>1991</v>
      </c>
      <c r="B13" s="773">
        <v>30359.7</v>
      </c>
      <c r="C13" s="773">
        <v>650</v>
      </c>
      <c r="D13" s="773" t="s">
        <v>50</v>
      </c>
      <c r="E13" s="773">
        <v>433.7</v>
      </c>
      <c r="F13" s="773">
        <v>5007</v>
      </c>
      <c r="G13" s="773" t="s">
        <v>50</v>
      </c>
      <c r="H13" s="773">
        <v>1242.2</v>
      </c>
      <c r="I13" s="773">
        <v>45.6</v>
      </c>
      <c r="J13" s="773">
        <v>37738.199999999997</v>
      </c>
      <c r="K13" s="773">
        <v>545672.41127096093</v>
      </c>
      <c r="L13" s="769">
        <f t="shared" si="0"/>
        <v>6.9159076435807902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</row>
    <row r="14" spans="1:49" ht="15.95" customHeight="1">
      <c r="A14" s="706">
        <v>1992</v>
      </c>
      <c r="B14" s="773">
        <v>43438.8</v>
      </c>
      <c r="C14" s="773">
        <v>719.8</v>
      </c>
      <c r="D14" s="773" t="s">
        <v>50</v>
      </c>
      <c r="E14" s="773">
        <v>729.4</v>
      </c>
      <c r="F14" s="773">
        <v>8342.5</v>
      </c>
      <c r="G14" s="773" t="s">
        <v>50</v>
      </c>
      <c r="H14" s="773">
        <v>1411.3</v>
      </c>
      <c r="I14" s="773">
        <v>475</v>
      </c>
      <c r="J14" s="773">
        <v>55116.80000000001</v>
      </c>
      <c r="K14" s="773">
        <v>875342.51831710979</v>
      </c>
      <c r="L14" s="769">
        <f t="shared" si="0"/>
        <v>6.296598056948592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ht="15.95" customHeight="1">
      <c r="A15" s="706">
        <v>1993</v>
      </c>
      <c r="B15" s="773">
        <v>60895.9</v>
      </c>
      <c r="C15" s="773">
        <v>766.8</v>
      </c>
      <c r="D15" s="773" t="s">
        <v>50</v>
      </c>
      <c r="E15" s="773">
        <v>819.5</v>
      </c>
      <c r="F15" s="773">
        <v>19296.8</v>
      </c>
      <c r="G15" s="773" t="s">
        <v>50</v>
      </c>
      <c r="H15" s="773">
        <v>1569.9</v>
      </c>
      <c r="I15" s="773">
        <v>1679</v>
      </c>
      <c r="J15" s="773">
        <v>85027.9</v>
      </c>
      <c r="K15" s="773">
        <v>1089679.7165642297</v>
      </c>
      <c r="L15" s="769">
        <f t="shared" si="0"/>
        <v>7.8030175938388346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</row>
    <row r="16" spans="1:49" ht="15.95" customHeight="1">
      <c r="A16" s="706">
        <v>1994</v>
      </c>
      <c r="B16" s="773">
        <v>76127.8</v>
      </c>
      <c r="C16" s="773">
        <v>757.9</v>
      </c>
      <c r="D16" s="773" t="s">
        <v>50</v>
      </c>
      <c r="E16" s="773">
        <v>816.7</v>
      </c>
      <c r="F16" s="773">
        <v>11315.8</v>
      </c>
      <c r="G16" s="773" t="s">
        <v>50</v>
      </c>
      <c r="H16" s="773">
        <v>19442.3</v>
      </c>
      <c r="I16" s="773">
        <v>2506.3000000000002</v>
      </c>
      <c r="J16" s="773">
        <v>110966.8</v>
      </c>
      <c r="K16" s="773">
        <v>1399703.2202378102</v>
      </c>
      <c r="L16" s="769">
        <f t="shared" si="0"/>
        <v>7.9278805960842673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49" ht="15.95" customHeight="1">
      <c r="A17" s="706">
        <v>1995</v>
      </c>
      <c r="B17" s="773">
        <v>93327.8</v>
      </c>
      <c r="C17" s="773">
        <v>731.4</v>
      </c>
      <c r="D17" s="773" t="s">
        <v>50</v>
      </c>
      <c r="E17" s="773">
        <v>435.7</v>
      </c>
      <c r="F17" s="773">
        <v>11101.1</v>
      </c>
      <c r="G17" s="773" t="s">
        <v>50</v>
      </c>
      <c r="H17" s="773">
        <v>2894.3</v>
      </c>
      <c r="I17" s="773" t="s">
        <v>50</v>
      </c>
      <c r="J17" s="773">
        <v>108490.3</v>
      </c>
      <c r="K17" s="773">
        <v>2907358.1803018088</v>
      </c>
      <c r="L17" s="769">
        <f t="shared" si="0"/>
        <v>3.731576684807985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</row>
    <row r="18" spans="1:49" ht="15.95" customHeight="1">
      <c r="A18" s="706" t="s">
        <v>772</v>
      </c>
      <c r="B18" s="773">
        <v>115352.3</v>
      </c>
      <c r="C18" s="773" t="s">
        <v>50</v>
      </c>
      <c r="D18" s="773" t="s">
        <v>50</v>
      </c>
      <c r="E18" s="773" t="s">
        <v>50</v>
      </c>
      <c r="F18" s="773">
        <v>15506.2</v>
      </c>
      <c r="G18" s="773" t="s">
        <v>50</v>
      </c>
      <c r="H18" s="773">
        <v>1945.2</v>
      </c>
      <c r="I18" s="773">
        <v>1699.5</v>
      </c>
      <c r="J18" s="773">
        <v>134503.20000000001</v>
      </c>
      <c r="K18" s="773">
        <v>4032300.3382975855</v>
      </c>
      <c r="L18" s="769">
        <f t="shared" si="0"/>
        <v>3.33564438944512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ht="15.95" customHeight="1">
      <c r="A19" s="706">
        <v>1997</v>
      </c>
      <c r="B19" s="773">
        <v>154055.70000000001</v>
      </c>
      <c r="C19" s="773" t="s">
        <v>50</v>
      </c>
      <c r="D19" s="773" t="s">
        <v>50</v>
      </c>
      <c r="E19" s="773" t="s">
        <v>50</v>
      </c>
      <c r="F19" s="773">
        <v>19764.3</v>
      </c>
      <c r="G19" s="773" t="s">
        <v>50</v>
      </c>
      <c r="H19" s="773">
        <v>3828.7</v>
      </c>
      <c r="I19" s="773"/>
      <c r="J19" s="773">
        <v>177648.7</v>
      </c>
      <c r="K19" s="773">
        <v>4189249.7710374407</v>
      </c>
      <c r="L19" s="769">
        <f t="shared" si="0"/>
        <v>4.2405850619884733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49" ht="15.95" customHeight="1">
      <c r="A20" s="706">
        <v>1998</v>
      </c>
      <c r="B20" s="773">
        <v>161931.9</v>
      </c>
      <c r="C20" s="773">
        <v>1365.3</v>
      </c>
      <c r="D20" s="773" t="s">
        <v>50</v>
      </c>
      <c r="E20" s="773">
        <v>436.3</v>
      </c>
      <c r="F20" s="773">
        <v>30301.5</v>
      </c>
      <c r="G20" s="773" t="s">
        <v>50</v>
      </c>
      <c r="H20" s="773">
        <v>4618.8</v>
      </c>
      <c r="I20" s="773">
        <v>1411.3</v>
      </c>
      <c r="J20" s="773">
        <v>200065.09999999995</v>
      </c>
      <c r="K20" s="773">
        <v>3989450.2820977494</v>
      </c>
      <c r="L20" s="769">
        <f t="shared" si="0"/>
        <v>5.0148538232891795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49" ht="15.95" customHeight="1">
      <c r="A21" s="706">
        <v>1999</v>
      </c>
      <c r="B21" s="774">
        <v>241604.7</v>
      </c>
      <c r="C21" s="774">
        <v>1365.3</v>
      </c>
      <c r="D21" s="773" t="s">
        <v>50</v>
      </c>
      <c r="E21" s="773" t="s">
        <v>50</v>
      </c>
      <c r="F21" s="774">
        <v>24709.3</v>
      </c>
      <c r="G21" s="773" t="s">
        <v>50</v>
      </c>
      <c r="H21" s="775">
        <v>4339.8</v>
      </c>
      <c r="I21" s="775">
        <v>5648.4</v>
      </c>
      <c r="J21" s="773">
        <v>277667.5</v>
      </c>
      <c r="K21" s="773">
        <v>4679212.0505839372</v>
      </c>
      <c r="L21" s="769">
        <f t="shared" si="0"/>
        <v>5.9340653297674084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</row>
    <row r="22" spans="1:49" ht="15.95" customHeight="1">
      <c r="A22" s="706">
        <v>2000</v>
      </c>
      <c r="B22" s="774">
        <v>343174.1</v>
      </c>
      <c r="C22" s="774">
        <v>1365.3</v>
      </c>
      <c r="D22" s="773" t="s">
        <v>50</v>
      </c>
      <c r="E22" s="773" t="s">
        <v>50</v>
      </c>
      <c r="F22" s="774">
        <v>26614.2</v>
      </c>
      <c r="G22" s="773" t="s">
        <v>50</v>
      </c>
      <c r="H22" s="773">
        <v>8374.4</v>
      </c>
      <c r="I22" s="775">
        <v>5662.9</v>
      </c>
      <c r="J22" s="773">
        <v>385190.9</v>
      </c>
      <c r="K22" s="773">
        <v>6713574.835460024</v>
      </c>
      <c r="L22" s="769">
        <f t="shared" si="0"/>
        <v>5.7374932050430649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</row>
    <row r="23" spans="1:49" ht="15.95" customHeight="1">
      <c r="A23" s="706">
        <v>2001</v>
      </c>
      <c r="B23" s="773">
        <v>451963.1</v>
      </c>
      <c r="C23" s="776">
        <v>1365.3</v>
      </c>
      <c r="D23" s="773" t="s">
        <v>50</v>
      </c>
      <c r="E23" s="776">
        <v>22300</v>
      </c>
      <c r="F23" s="773" t="s">
        <v>50</v>
      </c>
      <c r="G23" s="773" t="s">
        <v>50</v>
      </c>
      <c r="H23" s="776">
        <v>8490.2000000000007</v>
      </c>
      <c r="I23" s="776">
        <v>3926.8</v>
      </c>
      <c r="J23" s="773">
        <v>488045.39999999997</v>
      </c>
      <c r="K23" s="773">
        <v>6895198.3267502878</v>
      </c>
      <c r="L23" s="769">
        <f t="shared" si="0"/>
        <v>7.0780473145580451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</row>
    <row r="24" spans="1:49" ht="15.95" customHeight="1">
      <c r="A24" s="706">
        <v>2002</v>
      </c>
      <c r="B24" s="773">
        <v>556011.69999999995</v>
      </c>
      <c r="C24" s="776">
        <v>1365.3</v>
      </c>
      <c r="D24" s="776">
        <v>0</v>
      </c>
      <c r="E24" s="776">
        <v>22300</v>
      </c>
      <c r="F24" s="776">
        <v>0</v>
      </c>
      <c r="G24" s="776">
        <v>0</v>
      </c>
      <c r="H24" s="776">
        <v>8490.2000000000007</v>
      </c>
      <c r="I24" s="776">
        <v>3926.8</v>
      </c>
      <c r="J24" s="773">
        <v>592094</v>
      </c>
      <c r="K24" s="773">
        <v>7795758.3545477744</v>
      </c>
      <c r="L24" s="769">
        <f t="shared" si="0"/>
        <v>7.595078927178303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</row>
    <row r="25" spans="1:49" ht="15.95" customHeight="1">
      <c r="A25" s="706">
        <v>2003</v>
      </c>
      <c r="B25" s="773">
        <v>655739.69999999995</v>
      </c>
      <c r="C25" s="776" t="s">
        <v>50</v>
      </c>
      <c r="D25" s="773" t="s">
        <v>50</v>
      </c>
      <c r="E25" s="773" t="s">
        <v>50</v>
      </c>
      <c r="F25" s="773" t="s">
        <v>50</v>
      </c>
      <c r="G25" s="773" t="s">
        <v>50</v>
      </c>
      <c r="H25" s="773" t="s">
        <v>50</v>
      </c>
      <c r="I25" s="773" t="s">
        <v>50</v>
      </c>
      <c r="J25" s="773">
        <v>655739.69999999995</v>
      </c>
      <c r="K25" s="773">
        <v>9913518.1867198385</v>
      </c>
      <c r="L25" s="769">
        <f t="shared" si="0"/>
        <v>6.6146012712059141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</row>
    <row r="26" spans="1:49" ht="15.95" customHeight="1">
      <c r="A26" s="706">
        <v>2004</v>
      </c>
      <c r="B26" s="773">
        <v>797517.2</v>
      </c>
      <c r="C26" s="776" t="s">
        <v>50</v>
      </c>
      <c r="D26" s="773" t="s">
        <v>50</v>
      </c>
      <c r="E26" s="773" t="s">
        <v>50</v>
      </c>
      <c r="F26" s="773" t="s">
        <v>50</v>
      </c>
      <c r="G26" s="773" t="s">
        <v>50</v>
      </c>
      <c r="H26" s="773" t="s">
        <v>50</v>
      </c>
      <c r="I26" s="773" t="s">
        <v>50</v>
      </c>
      <c r="J26" s="773">
        <v>797517.2</v>
      </c>
      <c r="K26" s="773">
        <v>11411066.905904174</v>
      </c>
      <c r="L26" s="769">
        <f t="shared" si="0"/>
        <v>6.9889801416146149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</row>
    <row r="27" spans="1:49" ht="15.95" customHeight="1">
      <c r="A27" s="706">
        <v>2005</v>
      </c>
      <c r="B27" s="773">
        <v>1316957.3999999999</v>
      </c>
      <c r="C27" s="776" t="s">
        <v>50</v>
      </c>
      <c r="D27" s="773" t="s">
        <v>50</v>
      </c>
      <c r="E27" s="773" t="s">
        <v>50</v>
      </c>
      <c r="F27" s="773" t="s">
        <v>50</v>
      </c>
      <c r="G27" s="773" t="s">
        <v>50</v>
      </c>
      <c r="H27" s="773" t="s">
        <v>50</v>
      </c>
      <c r="I27" s="773" t="s">
        <v>50</v>
      </c>
      <c r="J27" s="773">
        <v>1316957.3999999999</v>
      </c>
      <c r="K27" s="773">
        <v>14610881.447908852</v>
      </c>
      <c r="L27" s="769">
        <f t="shared" si="0"/>
        <v>9.013538332339877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</row>
    <row r="28" spans="1:49" ht="15.95" customHeight="1">
      <c r="A28" s="706">
        <v>2006</v>
      </c>
      <c r="B28" s="773">
        <v>1739636.9</v>
      </c>
      <c r="C28" s="773" t="s">
        <v>50</v>
      </c>
      <c r="D28" s="773" t="s">
        <v>50</v>
      </c>
      <c r="E28" s="773" t="s">
        <v>50</v>
      </c>
      <c r="F28" s="773" t="s">
        <v>50</v>
      </c>
      <c r="G28" s="773" t="s">
        <v>50</v>
      </c>
      <c r="H28" s="773" t="s">
        <v>50</v>
      </c>
      <c r="I28" s="773" t="s">
        <v>50</v>
      </c>
      <c r="J28" s="773">
        <v>1739636.9</v>
      </c>
      <c r="K28" s="773">
        <v>18564594.73</v>
      </c>
      <c r="L28" s="769">
        <f t="shared" si="0"/>
        <v>9.3707238175729337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</row>
    <row r="29" spans="1:49" ht="15.95" customHeight="1">
      <c r="A29" s="706">
        <v>2007</v>
      </c>
      <c r="B29" s="773">
        <v>2693554.3</v>
      </c>
      <c r="C29" s="773" t="s">
        <v>50</v>
      </c>
      <c r="D29" s="773" t="s">
        <v>50</v>
      </c>
      <c r="E29" s="773" t="s">
        <v>50</v>
      </c>
      <c r="F29" s="773" t="s">
        <v>50</v>
      </c>
      <c r="G29" s="773" t="s">
        <v>50</v>
      </c>
      <c r="H29" s="773" t="s">
        <v>50</v>
      </c>
      <c r="I29" s="773" t="s">
        <v>50</v>
      </c>
      <c r="J29" s="773">
        <v>2693554.3</v>
      </c>
      <c r="K29" s="773">
        <v>20657317.666687809</v>
      </c>
      <c r="L29" s="769">
        <f t="shared" si="0"/>
        <v>13.039225825256354</v>
      </c>
    </row>
    <row r="30" spans="1:49" ht="15.95" customHeight="1">
      <c r="A30" s="706">
        <v>2008</v>
      </c>
      <c r="B30" s="773">
        <v>4118172.8</v>
      </c>
      <c r="C30" s="773" t="s">
        <v>50</v>
      </c>
      <c r="D30" s="773" t="s">
        <v>50</v>
      </c>
      <c r="E30" s="773" t="s">
        <v>50</v>
      </c>
      <c r="F30" s="773" t="s">
        <v>50</v>
      </c>
      <c r="G30" s="773" t="s">
        <v>50</v>
      </c>
      <c r="H30" s="773" t="s">
        <v>50</v>
      </c>
      <c r="I30" s="773" t="s">
        <v>50</v>
      </c>
      <c r="J30" s="773">
        <v>4118172.8</v>
      </c>
      <c r="K30" s="773">
        <v>24296329.286363062</v>
      </c>
      <c r="L30" s="769">
        <f t="shared" si="0"/>
        <v>16.949773570575662</v>
      </c>
    </row>
    <row r="31" spans="1:49" ht="15.95" customHeight="1">
      <c r="A31" s="706">
        <v>2009</v>
      </c>
      <c r="B31" s="773">
        <v>5763511.2153961603</v>
      </c>
      <c r="C31" s="773" t="s">
        <v>50</v>
      </c>
      <c r="D31" s="773" t="s">
        <v>50</v>
      </c>
      <c r="E31" s="773" t="s">
        <v>50</v>
      </c>
      <c r="F31" s="773" t="s">
        <v>50</v>
      </c>
      <c r="G31" s="773" t="s">
        <v>50</v>
      </c>
      <c r="H31" s="773" t="s">
        <v>50</v>
      </c>
      <c r="I31" s="773" t="s">
        <v>50</v>
      </c>
      <c r="J31" s="773">
        <v>5763511.2153961603</v>
      </c>
      <c r="K31" s="773">
        <v>24794238.656356473</v>
      </c>
      <c r="L31" s="769">
        <f t="shared" si="0"/>
        <v>23.245364761053374</v>
      </c>
    </row>
    <row r="32" spans="1:49" ht="15.95" customHeight="1">
      <c r="A32" s="706">
        <v>2010</v>
      </c>
      <c r="B32" s="1306">
        <v>5954260.4522725996</v>
      </c>
      <c r="C32" s="773" t="s">
        <v>50</v>
      </c>
      <c r="D32" s="773" t="s">
        <v>50</v>
      </c>
      <c r="E32" s="773" t="s">
        <v>50</v>
      </c>
      <c r="F32" s="773" t="s">
        <v>50</v>
      </c>
      <c r="G32" s="773" t="s">
        <v>50</v>
      </c>
      <c r="H32" s="773" t="s">
        <v>50</v>
      </c>
      <c r="I32" s="773" t="s">
        <v>50</v>
      </c>
      <c r="J32" s="773">
        <v>5954260.4522725996</v>
      </c>
      <c r="K32" s="773">
        <v>33984754.129566409</v>
      </c>
      <c r="L32" s="769">
        <f t="shared" si="0"/>
        <v>17.520387022875209</v>
      </c>
    </row>
    <row r="33" spans="1:12" ht="15.95" customHeight="1">
      <c r="A33" s="706">
        <v>2011</v>
      </c>
      <c r="B33" s="1306">
        <v>6531913.0086532207</v>
      </c>
      <c r="C33" s="773" t="s">
        <v>50</v>
      </c>
      <c r="D33" s="773" t="s">
        <v>50</v>
      </c>
      <c r="E33" s="773" t="s">
        <v>50</v>
      </c>
      <c r="F33" s="773" t="s">
        <v>50</v>
      </c>
      <c r="G33" s="773" t="s">
        <v>50</v>
      </c>
      <c r="H33" s="773" t="s">
        <v>50</v>
      </c>
      <c r="I33" s="773" t="s">
        <v>50</v>
      </c>
      <c r="J33" s="773">
        <v>6531913.0086532207</v>
      </c>
      <c r="K33" s="773">
        <v>37409860.610586375</v>
      </c>
      <c r="L33" s="769">
        <f t="shared" si="0"/>
        <v>17.460404561905253</v>
      </c>
    </row>
    <row r="34" spans="1:12" ht="15.95" customHeight="1" thickBot="1">
      <c r="A34" s="707">
        <v>2012</v>
      </c>
      <c r="B34" s="1046">
        <v>8062104.8126581004</v>
      </c>
      <c r="C34" s="777" t="s">
        <v>50</v>
      </c>
      <c r="D34" s="777" t="s">
        <v>50</v>
      </c>
      <c r="E34" s="777" t="s">
        <v>50</v>
      </c>
      <c r="F34" s="777" t="s">
        <v>50</v>
      </c>
      <c r="G34" s="777" t="s">
        <v>50</v>
      </c>
      <c r="H34" s="777" t="s">
        <v>50</v>
      </c>
      <c r="I34" s="777">
        <v>796.53470295</v>
      </c>
      <c r="J34" s="1048">
        <v>8062901.3473610505</v>
      </c>
      <c r="K34" s="777">
        <v>40544099.938810304</v>
      </c>
      <c r="L34" s="770">
        <f>(J34/K34)*100</f>
        <v>19.886743964053188</v>
      </c>
    </row>
    <row r="35" spans="1:12" s="353" customFormat="1" ht="15">
      <c r="A35" s="353" t="s">
        <v>773</v>
      </c>
      <c r="C35" s="766"/>
      <c r="D35" s="956"/>
      <c r="E35" s="766"/>
      <c r="F35" s="766"/>
      <c r="G35" s="766"/>
      <c r="H35" s="766"/>
      <c r="I35" s="766"/>
      <c r="J35" s="766"/>
      <c r="K35" s="766"/>
      <c r="L35" s="768"/>
    </row>
    <row r="36" spans="1:12" s="353" customFormat="1" ht="15">
      <c r="A36" s="527" t="s">
        <v>1008</v>
      </c>
      <c r="B36" s="766"/>
      <c r="C36" s="766"/>
      <c r="D36" s="767"/>
      <c r="E36" s="766"/>
      <c r="F36" s="956"/>
      <c r="G36" s="766"/>
      <c r="H36" s="766"/>
      <c r="I36" s="766"/>
      <c r="J36" s="766"/>
      <c r="K36" s="766"/>
      <c r="L36" s="768"/>
    </row>
    <row r="37" spans="1:12" s="235" customFormat="1" ht="12.75">
      <c r="C37" s="420"/>
      <c r="D37" s="420"/>
      <c r="E37" s="420"/>
      <c r="F37" s="420"/>
      <c r="G37" s="420"/>
    </row>
    <row r="38" spans="1:12" s="235" customFormat="1" ht="12.75">
      <c r="C38" s="420"/>
    </row>
    <row r="39" spans="1:12">
      <c r="B39" s="35"/>
      <c r="C39" s="372"/>
    </row>
    <row r="40" spans="1:12">
      <c r="B40" s="35"/>
      <c r="C40" s="372"/>
    </row>
    <row r="41" spans="1:12">
      <c r="A41" s="95"/>
      <c r="B41" s="35"/>
      <c r="C41" s="372"/>
      <c r="D41" s="160"/>
      <c r="E41" s="160"/>
      <c r="F41" s="95"/>
      <c r="G41" s="95"/>
      <c r="H41" s="95"/>
      <c r="I41" s="95"/>
      <c r="J41" s="95"/>
    </row>
    <row r="42" spans="1:12">
      <c r="A42" s="95"/>
      <c r="B42" s="35"/>
      <c r="C42" s="372"/>
      <c r="D42" s="160"/>
      <c r="E42" s="160"/>
      <c r="F42" s="1047"/>
      <c r="G42" s="95"/>
      <c r="H42" s="95"/>
      <c r="I42" s="95"/>
      <c r="J42" s="95"/>
    </row>
  </sheetData>
  <pageMargins left="0.64" right="0.3" top="0.66" bottom="0.35" header="0.48" footer="0"/>
  <pageSetup paperSize="9" scale="7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5"/>
  <sheetViews>
    <sheetView view="pageBreakPreview" zoomScaleNormal="7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34" sqref="K34"/>
    </sheetView>
  </sheetViews>
  <sheetFormatPr defaultRowHeight="15.75"/>
  <cols>
    <col min="1" max="1" width="17" style="426" customWidth="1"/>
    <col min="2" max="2" width="16.7109375" style="396" bestFit="1" customWidth="1"/>
    <col min="3" max="3" width="23.85546875" style="396" customWidth="1"/>
    <col min="4" max="4" width="16.42578125" style="396" bestFit="1" customWidth="1"/>
    <col min="5" max="5" width="18.42578125" style="396" bestFit="1" customWidth="1"/>
    <col min="6" max="6" width="17.85546875" style="396" bestFit="1" customWidth="1"/>
    <col min="7" max="7" width="17" style="396" bestFit="1" customWidth="1"/>
    <col min="8" max="8" width="16.42578125" style="396" bestFit="1" customWidth="1"/>
    <col min="9" max="9" width="17.85546875" style="396" bestFit="1" customWidth="1"/>
    <col min="10" max="256" width="9.140625" style="396"/>
    <col min="257" max="257" width="17" style="396" customWidth="1"/>
    <col min="258" max="258" width="16.7109375" style="396" bestFit="1" customWidth="1"/>
    <col min="259" max="259" width="23.85546875" style="396" customWidth="1"/>
    <col min="260" max="260" width="16.42578125" style="396" bestFit="1" customWidth="1"/>
    <col min="261" max="261" width="18.42578125" style="396" bestFit="1" customWidth="1"/>
    <col min="262" max="262" width="17.85546875" style="396" bestFit="1" customWidth="1"/>
    <col min="263" max="263" width="17" style="396" bestFit="1" customWidth="1"/>
    <col min="264" max="264" width="16.42578125" style="396" bestFit="1" customWidth="1"/>
    <col min="265" max="265" width="17.85546875" style="396" bestFit="1" customWidth="1"/>
    <col min="266" max="512" width="9.140625" style="396"/>
    <col min="513" max="513" width="17" style="396" customWidth="1"/>
    <col min="514" max="514" width="16.7109375" style="396" bestFit="1" customWidth="1"/>
    <col min="515" max="515" width="23.85546875" style="396" customWidth="1"/>
    <col min="516" max="516" width="16.42578125" style="396" bestFit="1" customWidth="1"/>
    <col min="517" max="517" width="18.42578125" style="396" bestFit="1" customWidth="1"/>
    <col min="518" max="518" width="17.85546875" style="396" bestFit="1" customWidth="1"/>
    <col min="519" max="519" width="17" style="396" bestFit="1" customWidth="1"/>
    <col min="520" max="520" width="16.42578125" style="396" bestFit="1" customWidth="1"/>
    <col min="521" max="521" width="17.85546875" style="396" bestFit="1" customWidth="1"/>
    <col min="522" max="768" width="9.140625" style="396"/>
    <col min="769" max="769" width="17" style="396" customWidth="1"/>
    <col min="770" max="770" width="16.7109375" style="396" bestFit="1" customWidth="1"/>
    <col min="771" max="771" width="23.85546875" style="396" customWidth="1"/>
    <col min="772" max="772" width="16.42578125" style="396" bestFit="1" customWidth="1"/>
    <col min="773" max="773" width="18.42578125" style="396" bestFit="1" customWidth="1"/>
    <col min="774" max="774" width="17.85546875" style="396" bestFit="1" customWidth="1"/>
    <col min="775" max="775" width="17" style="396" bestFit="1" customWidth="1"/>
    <col min="776" max="776" width="16.42578125" style="396" bestFit="1" customWidth="1"/>
    <col min="777" max="777" width="17.85546875" style="396" bestFit="1" customWidth="1"/>
    <col min="778" max="1024" width="9.140625" style="396"/>
    <col min="1025" max="1025" width="17" style="396" customWidth="1"/>
    <col min="1026" max="1026" width="16.7109375" style="396" bestFit="1" customWidth="1"/>
    <col min="1027" max="1027" width="23.85546875" style="396" customWidth="1"/>
    <col min="1028" max="1028" width="16.42578125" style="396" bestFit="1" customWidth="1"/>
    <col min="1029" max="1029" width="18.42578125" style="396" bestFit="1" customWidth="1"/>
    <col min="1030" max="1030" width="17.85546875" style="396" bestFit="1" customWidth="1"/>
    <col min="1031" max="1031" width="17" style="396" bestFit="1" customWidth="1"/>
    <col min="1032" max="1032" width="16.42578125" style="396" bestFit="1" customWidth="1"/>
    <col min="1033" max="1033" width="17.85546875" style="396" bestFit="1" customWidth="1"/>
    <col min="1034" max="1280" width="9.140625" style="396"/>
    <col min="1281" max="1281" width="17" style="396" customWidth="1"/>
    <col min="1282" max="1282" width="16.7109375" style="396" bestFit="1" customWidth="1"/>
    <col min="1283" max="1283" width="23.85546875" style="396" customWidth="1"/>
    <col min="1284" max="1284" width="16.42578125" style="396" bestFit="1" customWidth="1"/>
    <col min="1285" max="1285" width="18.42578125" style="396" bestFit="1" customWidth="1"/>
    <col min="1286" max="1286" width="17.85546875" style="396" bestFit="1" customWidth="1"/>
    <col min="1287" max="1287" width="17" style="396" bestFit="1" customWidth="1"/>
    <col min="1288" max="1288" width="16.42578125" style="396" bestFit="1" customWidth="1"/>
    <col min="1289" max="1289" width="17.85546875" style="396" bestFit="1" customWidth="1"/>
    <col min="1290" max="1536" width="9.140625" style="396"/>
    <col min="1537" max="1537" width="17" style="396" customWidth="1"/>
    <col min="1538" max="1538" width="16.7109375" style="396" bestFit="1" customWidth="1"/>
    <col min="1539" max="1539" width="23.85546875" style="396" customWidth="1"/>
    <col min="1540" max="1540" width="16.42578125" style="396" bestFit="1" customWidth="1"/>
    <col min="1541" max="1541" width="18.42578125" style="396" bestFit="1" customWidth="1"/>
    <col min="1542" max="1542" width="17.85546875" style="396" bestFit="1" customWidth="1"/>
    <col min="1543" max="1543" width="17" style="396" bestFit="1" customWidth="1"/>
    <col min="1544" max="1544" width="16.42578125" style="396" bestFit="1" customWidth="1"/>
    <col min="1545" max="1545" width="17.85546875" style="396" bestFit="1" customWidth="1"/>
    <col min="1546" max="1792" width="9.140625" style="396"/>
    <col min="1793" max="1793" width="17" style="396" customWidth="1"/>
    <col min="1794" max="1794" width="16.7109375" style="396" bestFit="1" customWidth="1"/>
    <col min="1795" max="1795" width="23.85546875" style="396" customWidth="1"/>
    <col min="1796" max="1796" width="16.42578125" style="396" bestFit="1" customWidth="1"/>
    <col min="1797" max="1797" width="18.42578125" style="396" bestFit="1" customWidth="1"/>
    <col min="1798" max="1798" width="17.85546875" style="396" bestFit="1" customWidth="1"/>
    <col min="1799" max="1799" width="17" style="396" bestFit="1" customWidth="1"/>
    <col min="1800" max="1800" width="16.42578125" style="396" bestFit="1" customWidth="1"/>
    <col min="1801" max="1801" width="17.85546875" style="396" bestFit="1" customWidth="1"/>
    <col min="1802" max="2048" width="9.140625" style="396"/>
    <col min="2049" max="2049" width="17" style="396" customWidth="1"/>
    <col min="2050" max="2050" width="16.7109375" style="396" bestFit="1" customWidth="1"/>
    <col min="2051" max="2051" width="23.85546875" style="396" customWidth="1"/>
    <col min="2052" max="2052" width="16.42578125" style="396" bestFit="1" customWidth="1"/>
    <col min="2053" max="2053" width="18.42578125" style="396" bestFit="1" customWidth="1"/>
    <col min="2054" max="2054" width="17.85546875" style="396" bestFit="1" customWidth="1"/>
    <col min="2055" max="2055" width="17" style="396" bestFit="1" customWidth="1"/>
    <col min="2056" max="2056" width="16.42578125" style="396" bestFit="1" customWidth="1"/>
    <col min="2057" max="2057" width="17.85546875" style="396" bestFit="1" customWidth="1"/>
    <col min="2058" max="2304" width="9.140625" style="396"/>
    <col min="2305" max="2305" width="17" style="396" customWidth="1"/>
    <col min="2306" max="2306" width="16.7109375" style="396" bestFit="1" customWidth="1"/>
    <col min="2307" max="2307" width="23.85546875" style="396" customWidth="1"/>
    <col min="2308" max="2308" width="16.42578125" style="396" bestFit="1" customWidth="1"/>
    <col min="2309" max="2309" width="18.42578125" style="396" bestFit="1" customWidth="1"/>
    <col min="2310" max="2310" width="17.85546875" style="396" bestFit="1" customWidth="1"/>
    <col min="2311" max="2311" width="17" style="396" bestFit="1" customWidth="1"/>
    <col min="2312" max="2312" width="16.42578125" style="396" bestFit="1" customWidth="1"/>
    <col min="2313" max="2313" width="17.85546875" style="396" bestFit="1" customWidth="1"/>
    <col min="2314" max="2560" width="9.140625" style="396"/>
    <col min="2561" max="2561" width="17" style="396" customWidth="1"/>
    <col min="2562" max="2562" width="16.7109375" style="396" bestFit="1" customWidth="1"/>
    <col min="2563" max="2563" width="23.85546875" style="396" customWidth="1"/>
    <col min="2564" max="2564" width="16.42578125" style="396" bestFit="1" customWidth="1"/>
    <col min="2565" max="2565" width="18.42578125" style="396" bestFit="1" customWidth="1"/>
    <col min="2566" max="2566" width="17.85546875" style="396" bestFit="1" customWidth="1"/>
    <col min="2567" max="2567" width="17" style="396" bestFit="1" customWidth="1"/>
    <col min="2568" max="2568" width="16.42578125" style="396" bestFit="1" customWidth="1"/>
    <col min="2569" max="2569" width="17.85546875" style="396" bestFit="1" customWidth="1"/>
    <col min="2570" max="2816" width="9.140625" style="396"/>
    <col min="2817" max="2817" width="17" style="396" customWidth="1"/>
    <col min="2818" max="2818" width="16.7109375" style="396" bestFit="1" customWidth="1"/>
    <col min="2819" max="2819" width="23.85546875" style="396" customWidth="1"/>
    <col min="2820" max="2820" width="16.42578125" style="396" bestFit="1" customWidth="1"/>
    <col min="2821" max="2821" width="18.42578125" style="396" bestFit="1" customWidth="1"/>
    <col min="2822" max="2822" width="17.85546875" style="396" bestFit="1" customWidth="1"/>
    <col min="2823" max="2823" width="17" style="396" bestFit="1" customWidth="1"/>
    <col min="2824" max="2824" width="16.42578125" style="396" bestFit="1" customWidth="1"/>
    <col min="2825" max="2825" width="17.85546875" style="396" bestFit="1" customWidth="1"/>
    <col min="2826" max="3072" width="9.140625" style="396"/>
    <col min="3073" max="3073" width="17" style="396" customWidth="1"/>
    <col min="3074" max="3074" width="16.7109375" style="396" bestFit="1" customWidth="1"/>
    <col min="3075" max="3075" width="23.85546875" style="396" customWidth="1"/>
    <col min="3076" max="3076" width="16.42578125" style="396" bestFit="1" customWidth="1"/>
    <col min="3077" max="3077" width="18.42578125" style="396" bestFit="1" customWidth="1"/>
    <col min="3078" max="3078" width="17.85546875" style="396" bestFit="1" customWidth="1"/>
    <col min="3079" max="3079" width="17" style="396" bestFit="1" customWidth="1"/>
    <col min="3080" max="3080" width="16.42578125" style="396" bestFit="1" customWidth="1"/>
    <col min="3081" max="3081" width="17.85546875" style="396" bestFit="1" customWidth="1"/>
    <col min="3082" max="3328" width="9.140625" style="396"/>
    <col min="3329" max="3329" width="17" style="396" customWidth="1"/>
    <col min="3330" max="3330" width="16.7109375" style="396" bestFit="1" customWidth="1"/>
    <col min="3331" max="3331" width="23.85546875" style="396" customWidth="1"/>
    <col min="3332" max="3332" width="16.42578125" style="396" bestFit="1" customWidth="1"/>
    <col min="3333" max="3333" width="18.42578125" style="396" bestFit="1" customWidth="1"/>
    <col min="3334" max="3334" width="17.85546875" style="396" bestFit="1" customWidth="1"/>
    <col min="3335" max="3335" width="17" style="396" bestFit="1" customWidth="1"/>
    <col min="3336" max="3336" width="16.42578125" style="396" bestFit="1" customWidth="1"/>
    <col min="3337" max="3337" width="17.85546875" style="396" bestFit="1" customWidth="1"/>
    <col min="3338" max="3584" width="9.140625" style="396"/>
    <col min="3585" max="3585" width="17" style="396" customWidth="1"/>
    <col min="3586" max="3586" width="16.7109375" style="396" bestFit="1" customWidth="1"/>
    <col min="3587" max="3587" width="23.85546875" style="396" customWidth="1"/>
    <col min="3588" max="3588" width="16.42578125" style="396" bestFit="1" customWidth="1"/>
    <col min="3589" max="3589" width="18.42578125" style="396" bestFit="1" customWidth="1"/>
    <col min="3590" max="3590" width="17.85546875" style="396" bestFit="1" customWidth="1"/>
    <col min="3591" max="3591" width="17" style="396" bestFit="1" customWidth="1"/>
    <col min="3592" max="3592" width="16.42578125" style="396" bestFit="1" customWidth="1"/>
    <col min="3593" max="3593" width="17.85546875" style="396" bestFit="1" customWidth="1"/>
    <col min="3594" max="3840" width="9.140625" style="396"/>
    <col min="3841" max="3841" width="17" style="396" customWidth="1"/>
    <col min="3842" max="3842" width="16.7109375" style="396" bestFit="1" customWidth="1"/>
    <col min="3843" max="3843" width="23.85546875" style="396" customWidth="1"/>
    <col min="3844" max="3844" width="16.42578125" style="396" bestFit="1" customWidth="1"/>
    <col min="3845" max="3845" width="18.42578125" style="396" bestFit="1" customWidth="1"/>
    <col min="3846" max="3846" width="17.85546875" style="396" bestFit="1" customWidth="1"/>
    <col min="3847" max="3847" width="17" style="396" bestFit="1" customWidth="1"/>
    <col min="3848" max="3848" width="16.42578125" style="396" bestFit="1" customWidth="1"/>
    <col min="3849" max="3849" width="17.85546875" style="396" bestFit="1" customWidth="1"/>
    <col min="3850" max="4096" width="9.140625" style="396"/>
    <col min="4097" max="4097" width="17" style="396" customWidth="1"/>
    <col min="4098" max="4098" width="16.7109375" style="396" bestFit="1" customWidth="1"/>
    <col min="4099" max="4099" width="23.85546875" style="396" customWidth="1"/>
    <col min="4100" max="4100" width="16.42578125" style="396" bestFit="1" customWidth="1"/>
    <col min="4101" max="4101" width="18.42578125" style="396" bestFit="1" customWidth="1"/>
    <col min="4102" max="4102" width="17.85546875" style="396" bestFit="1" customWidth="1"/>
    <col min="4103" max="4103" width="17" style="396" bestFit="1" customWidth="1"/>
    <col min="4104" max="4104" width="16.42578125" style="396" bestFit="1" customWidth="1"/>
    <col min="4105" max="4105" width="17.85546875" style="396" bestFit="1" customWidth="1"/>
    <col min="4106" max="4352" width="9.140625" style="396"/>
    <col min="4353" max="4353" width="17" style="396" customWidth="1"/>
    <col min="4354" max="4354" width="16.7109375" style="396" bestFit="1" customWidth="1"/>
    <col min="4355" max="4355" width="23.85546875" style="396" customWidth="1"/>
    <col min="4356" max="4356" width="16.42578125" style="396" bestFit="1" customWidth="1"/>
    <col min="4357" max="4357" width="18.42578125" style="396" bestFit="1" customWidth="1"/>
    <col min="4358" max="4358" width="17.85546875" style="396" bestFit="1" customWidth="1"/>
    <col min="4359" max="4359" width="17" style="396" bestFit="1" customWidth="1"/>
    <col min="4360" max="4360" width="16.42578125" style="396" bestFit="1" customWidth="1"/>
    <col min="4361" max="4361" width="17.85546875" style="396" bestFit="1" customWidth="1"/>
    <col min="4362" max="4608" width="9.140625" style="396"/>
    <col min="4609" max="4609" width="17" style="396" customWidth="1"/>
    <col min="4610" max="4610" width="16.7109375" style="396" bestFit="1" customWidth="1"/>
    <col min="4611" max="4611" width="23.85546875" style="396" customWidth="1"/>
    <col min="4612" max="4612" width="16.42578125" style="396" bestFit="1" customWidth="1"/>
    <col min="4613" max="4613" width="18.42578125" style="396" bestFit="1" customWidth="1"/>
    <col min="4614" max="4614" width="17.85546875" style="396" bestFit="1" customWidth="1"/>
    <col min="4615" max="4615" width="17" style="396" bestFit="1" customWidth="1"/>
    <col min="4616" max="4616" width="16.42578125" style="396" bestFit="1" customWidth="1"/>
    <col min="4617" max="4617" width="17.85546875" style="396" bestFit="1" customWidth="1"/>
    <col min="4618" max="4864" width="9.140625" style="396"/>
    <col min="4865" max="4865" width="17" style="396" customWidth="1"/>
    <col min="4866" max="4866" width="16.7109375" style="396" bestFit="1" customWidth="1"/>
    <col min="4867" max="4867" width="23.85546875" style="396" customWidth="1"/>
    <col min="4868" max="4868" width="16.42578125" style="396" bestFit="1" customWidth="1"/>
    <col min="4869" max="4869" width="18.42578125" style="396" bestFit="1" customWidth="1"/>
    <col min="4870" max="4870" width="17.85546875" style="396" bestFit="1" customWidth="1"/>
    <col min="4871" max="4871" width="17" style="396" bestFit="1" customWidth="1"/>
    <col min="4872" max="4872" width="16.42578125" style="396" bestFit="1" customWidth="1"/>
    <col min="4873" max="4873" width="17.85546875" style="396" bestFit="1" customWidth="1"/>
    <col min="4874" max="5120" width="9.140625" style="396"/>
    <col min="5121" max="5121" width="17" style="396" customWidth="1"/>
    <col min="5122" max="5122" width="16.7109375" style="396" bestFit="1" customWidth="1"/>
    <col min="5123" max="5123" width="23.85546875" style="396" customWidth="1"/>
    <col min="5124" max="5124" width="16.42578125" style="396" bestFit="1" customWidth="1"/>
    <col min="5125" max="5125" width="18.42578125" style="396" bestFit="1" customWidth="1"/>
    <col min="5126" max="5126" width="17.85546875" style="396" bestFit="1" customWidth="1"/>
    <col min="5127" max="5127" width="17" style="396" bestFit="1" customWidth="1"/>
    <col min="5128" max="5128" width="16.42578125" style="396" bestFit="1" customWidth="1"/>
    <col min="5129" max="5129" width="17.85546875" style="396" bestFit="1" customWidth="1"/>
    <col min="5130" max="5376" width="9.140625" style="396"/>
    <col min="5377" max="5377" width="17" style="396" customWidth="1"/>
    <col min="5378" max="5378" width="16.7109375" style="396" bestFit="1" customWidth="1"/>
    <col min="5379" max="5379" width="23.85546875" style="396" customWidth="1"/>
    <col min="5380" max="5380" width="16.42578125" style="396" bestFit="1" customWidth="1"/>
    <col min="5381" max="5381" width="18.42578125" style="396" bestFit="1" customWidth="1"/>
    <col min="5382" max="5382" width="17.85546875" style="396" bestFit="1" customWidth="1"/>
    <col min="5383" max="5383" width="17" style="396" bestFit="1" customWidth="1"/>
    <col min="5384" max="5384" width="16.42578125" style="396" bestFit="1" customWidth="1"/>
    <col min="5385" max="5385" width="17.85546875" style="396" bestFit="1" customWidth="1"/>
    <col min="5386" max="5632" width="9.140625" style="396"/>
    <col min="5633" max="5633" width="17" style="396" customWidth="1"/>
    <col min="5634" max="5634" width="16.7109375" style="396" bestFit="1" customWidth="1"/>
    <col min="5635" max="5635" width="23.85546875" style="396" customWidth="1"/>
    <col min="5636" max="5636" width="16.42578125" style="396" bestFit="1" customWidth="1"/>
    <col min="5637" max="5637" width="18.42578125" style="396" bestFit="1" customWidth="1"/>
    <col min="5638" max="5638" width="17.85546875" style="396" bestFit="1" customWidth="1"/>
    <col min="5639" max="5639" width="17" style="396" bestFit="1" customWidth="1"/>
    <col min="5640" max="5640" width="16.42578125" style="396" bestFit="1" customWidth="1"/>
    <col min="5641" max="5641" width="17.85546875" style="396" bestFit="1" customWidth="1"/>
    <col min="5642" max="5888" width="9.140625" style="396"/>
    <col min="5889" max="5889" width="17" style="396" customWidth="1"/>
    <col min="5890" max="5890" width="16.7109375" style="396" bestFit="1" customWidth="1"/>
    <col min="5891" max="5891" width="23.85546875" style="396" customWidth="1"/>
    <col min="5892" max="5892" width="16.42578125" style="396" bestFit="1" customWidth="1"/>
    <col min="5893" max="5893" width="18.42578125" style="396" bestFit="1" customWidth="1"/>
    <col min="5894" max="5894" width="17.85546875" style="396" bestFit="1" customWidth="1"/>
    <col min="5895" max="5895" width="17" style="396" bestFit="1" customWidth="1"/>
    <col min="5896" max="5896" width="16.42578125" style="396" bestFit="1" customWidth="1"/>
    <col min="5897" max="5897" width="17.85546875" style="396" bestFit="1" customWidth="1"/>
    <col min="5898" max="6144" width="9.140625" style="396"/>
    <col min="6145" max="6145" width="17" style="396" customWidth="1"/>
    <col min="6146" max="6146" width="16.7109375" style="396" bestFit="1" customWidth="1"/>
    <col min="6147" max="6147" width="23.85546875" style="396" customWidth="1"/>
    <col min="6148" max="6148" width="16.42578125" style="396" bestFit="1" customWidth="1"/>
    <col min="6149" max="6149" width="18.42578125" style="396" bestFit="1" customWidth="1"/>
    <col min="6150" max="6150" width="17.85546875" style="396" bestFit="1" customWidth="1"/>
    <col min="6151" max="6151" width="17" style="396" bestFit="1" customWidth="1"/>
    <col min="6152" max="6152" width="16.42578125" style="396" bestFit="1" customWidth="1"/>
    <col min="6153" max="6153" width="17.85546875" style="396" bestFit="1" customWidth="1"/>
    <col min="6154" max="6400" width="9.140625" style="396"/>
    <col min="6401" max="6401" width="17" style="396" customWidth="1"/>
    <col min="6402" max="6402" width="16.7109375" style="396" bestFit="1" customWidth="1"/>
    <col min="6403" max="6403" width="23.85546875" style="396" customWidth="1"/>
    <col min="6404" max="6404" width="16.42578125" style="396" bestFit="1" customWidth="1"/>
    <col min="6405" max="6405" width="18.42578125" style="396" bestFit="1" customWidth="1"/>
    <col min="6406" max="6406" width="17.85546875" style="396" bestFit="1" customWidth="1"/>
    <col min="6407" max="6407" width="17" style="396" bestFit="1" customWidth="1"/>
    <col min="6408" max="6408" width="16.42578125" style="396" bestFit="1" customWidth="1"/>
    <col min="6409" max="6409" width="17.85546875" style="396" bestFit="1" customWidth="1"/>
    <col min="6410" max="6656" width="9.140625" style="396"/>
    <col min="6657" max="6657" width="17" style="396" customWidth="1"/>
    <col min="6658" max="6658" width="16.7109375" style="396" bestFit="1" customWidth="1"/>
    <col min="6659" max="6659" width="23.85546875" style="396" customWidth="1"/>
    <col min="6660" max="6660" width="16.42578125" style="396" bestFit="1" customWidth="1"/>
    <col min="6661" max="6661" width="18.42578125" style="396" bestFit="1" customWidth="1"/>
    <col min="6662" max="6662" width="17.85546875" style="396" bestFit="1" customWidth="1"/>
    <col min="6663" max="6663" width="17" style="396" bestFit="1" customWidth="1"/>
    <col min="6664" max="6664" width="16.42578125" style="396" bestFit="1" customWidth="1"/>
    <col min="6665" max="6665" width="17.85546875" style="396" bestFit="1" customWidth="1"/>
    <col min="6666" max="6912" width="9.140625" style="396"/>
    <col min="6913" max="6913" width="17" style="396" customWidth="1"/>
    <col min="6914" max="6914" width="16.7109375" style="396" bestFit="1" customWidth="1"/>
    <col min="6915" max="6915" width="23.85546875" style="396" customWidth="1"/>
    <col min="6916" max="6916" width="16.42578125" style="396" bestFit="1" customWidth="1"/>
    <col min="6917" max="6917" width="18.42578125" style="396" bestFit="1" customWidth="1"/>
    <col min="6918" max="6918" width="17.85546875" style="396" bestFit="1" customWidth="1"/>
    <col min="6919" max="6919" width="17" style="396" bestFit="1" customWidth="1"/>
    <col min="6920" max="6920" width="16.42578125" style="396" bestFit="1" customWidth="1"/>
    <col min="6921" max="6921" width="17.85546875" style="396" bestFit="1" customWidth="1"/>
    <col min="6922" max="7168" width="9.140625" style="396"/>
    <col min="7169" max="7169" width="17" style="396" customWidth="1"/>
    <col min="7170" max="7170" width="16.7109375" style="396" bestFit="1" customWidth="1"/>
    <col min="7171" max="7171" width="23.85546875" style="396" customWidth="1"/>
    <col min="7172" max="7172" width="16.42578125" style="396" bestFit="1" customWidth="1"/>
    <col min="7173" max="7173" width="18.42578125" style="396" bestFit="1" customWidth="1"/>
    <col min="7174" max="7174" width="17.85546875" style="396" bestFit="1" customWidth="1"/>
    <col min="7175" max="7175" width="17" style="396" bestFit="1" customWidth="1"/>
    <col min="7176" max="7176" width="16.42578125" style="396" bestFit="1" customWidth="1"/>
    <col min="7177" max="7177" width="17.85546875" style="396" bestFit="1" customWidth="1"/>
    <col min="7178" max="7424" width="9.140625" style="396"/>
    <col min="7425" max="7425" width="17" style="396" customWidth="1"/>
    <col min="7426" max="7426" width="16.7109375" style="396" bestFit="1" customWidth="1"/>
    <col min="7427" max="7427" width="23.85546875" style="396" customWidth="1"/>
    <col min="7428" max="7428" width="16.42578125" style="396" bestFit="1" customWidth="1"/>
    <col min="7429" max="7429" width="18.42578125" style="396" bestFit="1" customWidth="1"/>
    <col min="7430" max="7430" width="17.85546875" style="396" bestFit="1" customWidth="1"/>
    <col min="7431" max="7431" width="17" style="396" bestFit="1" customWidth="1"/>
    <col min="7432" max="7432" width="16.42578125" style="396" bestFit="1" customWidth="1"/>
    <col min="7433" max="7433" width="17.85546875" style="396" bestFit="1" customWidth="1"/>
    <col min="7434" max="7680" width="9.140625" style="396"/>
    <col min="7681" max="7681" width="17" style="396" customWidth="1"/>
    <col min="7682" max="7682" width="16.7109375" style="396" bestFit="1" customWidth="1"/>
    <col min="7683" max="7683" width="23.85546875" style="396" customWidth="1"/>
    <col min="7684" max="7684" width="16.42578125" style="396" bestFit="1" customWidth="1"/>
    <col min="7685" max="7685" width="18.42578125" style="396" bestFit="1" customWidth="1"/>
    <col min="7686" max="7686" width="17.85546875" style="396" bestFit="1" customWidth="1"/>
    <col min="7687" max="7687" width="17" style="396" bestFit="1" customWidth="1"/>
    <col min="7688" max="7688" width="16.42578125" style="396" bestFit="1" customWidth="1"/>
    <col min="7689" max="7689" width="17.85546875" style="396" bestFit="1" customWidth="1"/>
    <col min="7690" max="7936" width="9.140625" style="396"/>
    <col min="7937" max="7937" width="17" style="396" customWidth="1"/>
    <col min="7938" max="7938" width="16.7109375" style="396" bestFit="1" customWidth="1"/>
    <col min="7939" max="7939" width="23.85546875" style="396" customWidth="1"/>
    <col min="7940" max="7940" width="16.42578125" style="396" bestFit="1" customWidth="1"/>
    <col min="7941" max="7941" width="18.42578125" style="396" bestFit="1" customWidth="1"/>
    <col min="7942" max="7942" width="17.85546875" style="396" bestFit="1" customWidth="1"/>
    <col min="7943" max="7943" width="17" style="396" bestFit="1" customWidth="1"/>
    <col min="7944" max="7944" width="16.42578125" style="396" bestFit="1" customWidth="1"/>
    <col min="7945" max="7945" width="17.85546875" style="396" bestFit="1" customWidth="1"/>
    <col min="7946" max="8192" width="9.140625" style="396"/>
    <col min="8193" max="8193" width="17" style="396" customWidth="1"/>
    <col min="8194" max="8194" width="16.7109375" style="396" bestFit="1" customWidth="1"/>
    <col min="8195" max="8195" width="23.85546875" style="396" customWidth="1"/>
    <col min="8196" max="8196" width="16.42578125" style="396" bestFit="1" customWidth="1"/>
    <col min="8197" max="8197" width="18.42578125" style="396" bestFit="1" customWidth="1"/>
    <col min="8198" max="8198" width="17.85546875" style="396" bestFit="1" customWidth="1"/>
    <col min="8199" max="8199" width="17" style="396" bestFit="1" customWidth="1"/>
    <col min="8200" max="8200" width="16.42578125" style="396" bestFit="1" customWidth="1"/>
    <col min="8201" max="8201" width="17.85546875" style="396" bestFit="1" customWidth="1"/>
    <col min="8202" max="8448" width="9.140625" style="396"/>
    <col min="8449" max="8449" width="17" style="396" customWidth="1"/>
    <col min="8450" max="8450" width="16.7109375" style="396" bestFit="1" customWidth="1"/>
    <col min="8451" max="8451" width="23.85546875" style="396" customWidth="1"/>
    <col min="8452" max="8452" width="16.42578125" style="396" bestFit="1" customWidth="1"/>
    <col min="8453" max="8453" width="18.42578125" style="396" bestFit="1" customWidth="1"/>
    <col min="8454" max="8454" width="17.85546875" style="396" bestFit="1" customWidth="1"/>
    <col min="8455" max="8455" width="17" style="396" bestFit="1" customWidth="1"/>
    <col min="8456" max="8456" width="16.42578125" style="396" bestFit="1" customWidth="1"/>
    <col min="8457" max="8457" width="17.85546875" style="396" bestFit="1" customWidth="1"/>
    <col min="8458" max="8704" width="9.140625" style="396"/>
    <col min="8705" max="8705" width="17" style="396" customWidth="1"/>
    <col min="8706" max="8706" width="16.7109375" style="396" bestFit="1" customWidth="1"/>
    <col min="8707" max="8707" width="23.85546875" style="396" customWidth="1"/>
    <col min="8708" max="8708" width="16.42578125" style="396" bestFit="1" customWidth="1"/>
    <col min="8709" max="8709" width="18.42578125" style="396" bestFit="1" customWidth="1"/>
    <col min="8710" max="8710" width="17.85546875" style="396" bestFit="1" customWidth="1"/>
    <col min="8711" max="8711" width="17" style="396" bestFit="1" customWidth="1"/>
    <col min="8712" max="8712" width="16.42578125" style="396" bestFit="1" customWidth="1"/>
    <col min="8713" max="8713" width="17.85546875" style="396" bestFit="1" customWidth="1"/>
    <col min="8714" max="8960" width="9.140625" style="396"/>
    <col min="8961" max="8961" width="17" style="396" customWidth="1"/>
    <col min="8962" max="8962" width="16.7109375" style="396" bestFit="1" customWidth="1"/>
    <col min="8963" max="8963" width="23.85546875" style="396" customWidth="1"/>
    <col min="8964" max="8964" width="16.42578125" style="396" bestFit="1" customWidth="1"/>
    <col min="8965" max="8965" width="18.42578125" style="396" bestFit="1" customWidth="1"/>
    <col min="8966" max="8966" width="17.85546875" style="396" bestFit="1" customWidth="1"/>
    <col min="8967" max="8967" width="17" style="396" bestFit="1" customWidth="1"/>
    <col min="8968" max="8968" width="16.42578125" style="396" bestFit="1" customWidth="1"/>
    <col min="8969" max="8969" width="17.85546875" style="396" bestFit="1" customWidth="1"/>
    <col min="8970" max="9216" width="9.140625" style="396"/>
    <col min="9217" max="9217" width="17" style="396" customWidth="1"/>
    <col min="9218" max="9218" width="16.7109375" style="396" bestFit="1" customWidth="1"/>
    <col min="9219" max="9219" width="23.85546875" style="396" customWidth="1"/>
    <col min="9220" max="9220" width="16.42578125" style="396" bestFit="1" customWidth="1"/>
    <col min="9221" max="9221" width="18.42578125" style="396" bestFit="1" customWidth="1"/>
    <col min="9222" max="9222" width="17.85546875" style="396" bestFit="1" customWidth="1"/>
    <col min="9223" max="9223" width="17" style="396" bestFit="1" customWidth="1"/>
    <col min="9224" max="9224" width="16.42578125" style="396" bestFit="1" customWidth="1"/>
    <col min="9225" max="9225" width="17.85546875" style="396" bestFit="1" customWidth="1"/>
    <col min="9226" max="9472" width="9.140625" style="396"/>
    <col min="9473" max="9473" width="17" style="396" customWidth="1"/>
    <col min="9474" max="9474" width="16.7109375" style="396" bestFit="1" customWidth="1"/>
    <col min="9475" max="9475" width="23.85546875" style="396" customWidth="1"/>
    <col min="9476" max="9476" width="16.42578125" style="396" bestFit="1" customWidth="1"/>
    <col min="9477" max="9477" width="18.42578125" style="396" bestFit="1" customWidth="1"/>
    <col min="9478" max="9478" width="17.85546875" style="396" bestFit="1" customWidth="1"/>
    <col min="9479" max="9479" width="17" style="396" bestFit="1" customWidth="1"/>
    <col min="9480" max="9480" width="16.42578125" style="396" bestFit="1" customWidth="1"/>
    <col min="9481" max="9481" width="17.85546875" style="396" bestFit="1" customWidth="1"/>
    <col min="9482" max="9728" width="9.140625" style="396"/>
    <col min="9729" max="9729" width="17" style="396" customWidth="1"/>
    <col min="9730" max="9730" width="16.7109375" style="396" bestFit="1" customWidth="1"/>
    <col min="9731" max="9731" width="23.85546875" style="396" customWidth="1"/>
    <col min="9732" max="9732" width="16.42578125" style="396" bestFit="1" customWidth="1"/>
    <col min="9733" max="9733" width="18.42578125" style="396" bestFit="1" customWidth="1"/>
    <col min="9734" max="9734" width="17.85546875" style="396" bestFit="1" customWidth="1"/>
    <col min="9735" max="9735" width="17" style="396" bestFit="1" customWidth="1"/>
    <col min="9736" max="9736" width="16.42578125" style="396" bestFit="1" customWidth="1"/>
    <col min="9737" max="9737" width="17.85546875" style="396" bestFit="1" customWidth="1"/>
    <col min="9738" max="9984" width="9.140625" style="396"/>
    <col min="9985" max="9985" width="17" style="396" customWidth="1"/>
    <col min="9986" max="9986" width="16.7109375" style="396" bestFit="1" customWidth="1"/>
    <col min="9987" max="9987" width="23.85546875" style="396" customWidth="1"/>
    <col min="9988" max="9988" width="16.42578125" style="396" bestFit="1" customWidth="1"/>
    <col min="9989" max="9989" width="18.42578125" style="396" bestFit="1" customWidth="1"/>
    <col min="9990" max="9990" width="17.85546875" style="396" bestFit="1" customWidth="1"/>
    <col min="9991" max="9991" width="17" style="396" bestFit="1" customWidth="1"/>
    <col min="9992" max="9992" width="16.42578125" style="396" bestFit="1" customWidth="1"/>
    <col min="9993" max="9993" width="17.85546875" style="396" bestFit="1" customWidth="1"/>
    <col min="9994" max="10240" width="9.140625" style="396"/>
    <col min="10241" max="10241" width="17" style="396" customWidth="1"/>
    <col min="10242" max="10242" width="16.7109375" style="396" bestFit="1" customWidth="1"/>
    <col min="10243" max="10243" width="23.85546875" style="396" customWidth="1"/>
    <col min="10244" max="10244" width="16.42578125" style="396" bestFit="1" customWidth="1"/>
    <col min="10245" max="10245" width="18.42578125" style="396" bestFit="1" customWidth="1"/>
    <col min="10246" max="10246" width="17.85546875" style="396" bestFit="1" customWidth="1"/>
    <col min="10247" max="10247" width="17" style="396" bestFit="1" customWidth="1"/>
    <col min="10248" max="10248" width="16.42578125" style="396" bestFit="1" customWidth="1"/>
    <col min="10249" max="10249" width="17.85546875" style="396" bestFit="1" customWidth="1"/>
    <col min="10250" max="10496" width="9.140625" style="396"/>
    <col min="10497" max="10497" width="17" style="396" customWidth="1"/>
    <col min="10498" max="10498" width="16.7109375" style="396" bestFit="1" customWidth="1"/>
    <col min="10499" max="10499" width="23.85546875" style="396" customWidth="1"/>
    <col min="10500" max="10500" width="16.42578125" style="396" bestFit="1" customWidth="1"/>
    <col min="10501" max="10501" width="18.42578125" style="396" bestFit="1" customWidth="1"/>
    <col min="10502" max="10502" width="17.85546875" style="396" bestFit="1" customWidth="1"/>
    <col min="10503" max="10503" width="17" style="396" bestFit="1" customWidth="1"/>
    <col min="10504" max="10504" width="16.42578125" style="396" bestFit="1" customWidth="1"/>
    <col min="10505" max="10505" width="17.85546875" style="396" bestFit="1" customWidth="1"/>
    <col min="10506" max="10752" width="9.140625" style="396"/>
    <col min="10753" max="10753" width="17" style="396" customWidth="1"/>
    <col min="10754" max="10754" width="16.7109375" style="396" bestFit="1" customWidth="1"/>
    <col min="10755" max="10755" width="23.85546875" style="396" customWidth="1"/>
    <col min="10756" max="10756" width="16.42578125" style="396" bestFit="1" customWidth="1"/>
    <col min="10757" max="10757" width="18.42578125" style="396" bestFit="1" customWidth="1"/>
    <col min="10758" max="10758" width="17.85546875" style="396" bestFit="1" customWidth="1"/>
    <col min="10759" max="10759" width="17" style="396" bestFit="1" customWidth="1"/>
    <col min="10760" max="10760" width="16.42578125" style="396" bestFit="1" customWidth="1"/>
    <col min="10761" max="10761" width="17.85546875" style="396" bestFit="1" customWidth="1"/>
    <col min="10762" max="11008" width="9.140625" style="396"/>
    <col min="11009" max="11009" width="17" style="396" customWidth="1"/>
    <col min="11010" max="11010" width="16.7109375" style="396" bestFit="1" customWidth="1"/>
    <col min="11011" max="11011" width="23.85546875" style="396" customWidth="1"/>
    <col min="11012" max="11012" width="16.42578125" style="396" bestFit="1" customWidth="1"/>
    <col min="11013" max="11013" width="18.42578125" style="396" bestFit="1" customWidth="1"/>
    <col min="11014" max="11014" width="17.85546875" style="396" bestFit="1" customWidth="1"/>
    <col min="11015" max="11015" width="17" style="396" bestFit="1" customWidth="1"/>
    <col min="11016" max="11016" width="16.42578125" style="396" bestFit="1" customWidth="1"/>
    <col min="11017" max="11017" width="17.85546875" style="396" bestFit="1" customWidth="1"/>
    <col min="11018" max="11264" width="9.140625" style="396"/>
    <col min="11265" max="11265" width="17" style="396" customWidth="1"/>
    <col min="11266" max="11266" width="16.7109375" style="396" bestFit="1" customWidth="1"/>
    <col min="11267" max="11267" width="23.85546875" style="396" customWidth="1"/>
    <col min="11268" max="11268" width="16.42578125" style="396" bestFit="1" customWidth="1"/>
    <col min="11269" max="11269" width="18.42578125" style="396" bestFit="1" customWidth="1"/>
    <col min="11270" max="11270" width="17.85546875" style="396" bestFit="1" customWidth="1"/>
    <col min="11271" max="11271" width="17" style="396" bestFit="1" customWidth="1"/>
    <col min="11272" max="11272" width="16.42578125" style="396" bestFit="1" customWidth="1"/>
    <col min="11273" max="11273" width="17.85546875" style="396" bestFit="1" customWidth="1"/>
    <col min="11274" max="11520" width="9.140625" style="396"/>
    <col min="11521" max="11521" width="17" style="396" customWidth="1"/>
    <col min="11522" max="11522" width="16.7109375" style="396" bestFit="1" customWidth="1"/>
    <col min="11523" max="11523" width="23.85546875" style="396" customWidth="1"/>
    <col min="11524" max="11524" width="16.42578125" style="396" bestFit="1" customWidth="1"/>
    <col min="11525" max="11525" width="18.42578125" style="396" bestFit="1" customWidth="1"/>
    <col min="11526" max="11526" width="17.85546875" style="396" bestFit="1" customWidth="1"/>
    <col min="11527" max="11527" width="17" style="396" bestFit="1" customWidth="1"/>
    <col min="11528" max="11528" width="16.42578125" style="396" bestFit="1" customWidth="1"/>
    <col min="11529" max="11529" width="17.85546875" style="396" bestFit="1" customWidth="1"/>
    <col min="11530" max="11776" width="9.140625" style="396"/>
    <col min="11777" max="11777" width="17" style="396" customWidth="1"/>
    <col min="11778" max="11778" width="16.7109375" style="396" bestFit="1" customWidth="1"/>
    <col min="11779" max="11779" width="23.85546875" style="396" customWidth="1"/>
    <col min="11780" max="11780" width="16.42578125" style="396" bestFit="1" customWidth="1"/>
    <col min="11781" max="11781" width="18.42578125" style="396" bestFit="1" customWidth="1"/>
    <col min="11782" max="11782" width="17.85546875" style="396" bestFit="1" customWidth="1"/>
    <col min="11783" max="11783" width="17" style="396" bestFit="1" customWidth="1"/>
    <col min="11784" max="11784" width="16.42578125" style="396" bestFit="1" customWidth="1"/>
    <col min="11785" max="11785" width="17.85546875" style="396" bestFit="1" customWidth="1"/>
    <col min="11786" max="12032" width="9.140625" style="396"/>
    <col min="12033" max="12033" width="17" style="396" customWidth="1"/>
    <col min="12034" max="12034" width="16.7109375" style="396" bestFit="1" customWidth="1"/>
    <col min="12035" max="12035" width="23.85546875" style="396" customWidth="1"/>
    <col min="12036" max="12036" width="16.42578125" style="396" bestFit="1" customWidth="1"/>
    <col min="12037" max="12037" width="18.42578125" style="396" bestFit="1" customWidth="1"/>
    <col min="12038" max="12038" width="17.85546875" style="396" bestFit="1" customWidth="1"/>
    <col min="12039" max="12039" width="17" style="396" bestFit="1" customWidth="1"/>
    <col min="12040" max="12040" width="16.42578125" style="396" bestFit="1" customWidth="1"/>
    <col min="12041" max="12041" width="17.85546875" style="396" bestFit="1" customWidth="1"/>
    <col min="12042" max="12288" width="9.140625" style="396"/>
    <col min="12289" max="12289" width="17" style="396" customWidth="1"/>
    <col min="12290" max="12290" width="16.7109375" style="396" bestFit="1" customWidth="1"/>
    <col min="12291" max="12291" width="23.85546875" style="396" customWidth="1"/>
    <col min="12292" max="12292" width="16.42578125" style="396" bestFit="1" customWidth="1"/>
    <col min="12293" max="12293" width="18.42578125" style="396" bestFit="1" customWidth="1"/>
    <col min="12294" max="12294" width="17.85546875" style="396" bestFit="1" customWidth="1"/>
    <col min="12295" max="12295" width="17" style="396" bestFit="1" customWidth="1"/>
    <col min="12296" max="12296" width="16.42578125" style="396" bestFit="1" customWidth="1"/>
    <col min="12297" max="12297" width="17.85546875" style="396" bestFit="1" customWidth="1"/>
    <col min="12298" max="12544" width="9.140625" style="396"/>
    <col min="12545" max="12545" width="17" style="396" customWidth="1"/>
    <col min="12546" max="12546" width="16.7109375" style="396" bestFit="1" customWidth="1"/>
    <col min="12547" max="12547" width="23.85546875" style="396" customWidth="1"/>
    <col min="12548" max="12548" width="16.42578125" style="396" bestFit="1" customWidth="1"/>
    <col min="12549" max="12549" width="18.42578125" style="396" bestFit="1" customWidth="1"/>
    <col min="12550" max="12550" width="17.85546875" style="396" bestFit="1" customWidth="1"/>
    <col min="12551" max="12551" width="17" style="396" bestFit="1" customWidth="1"/>
    <col min="12552" max="12552" width="16.42578125" style="396" bestFit="1" customWidth="1"/>
    <col min="12553" max="12553" width="17.85546875" style="396" bestFit="1" customWidth="1"/>
    <col min="12554" max="12800" width="9.140625" style="396"/>
    <col min="12801" max="12801" width="17" style="396" customWidth="1"/>
    <col min="12802" max="12802" width="16.7109375" style="396" bestFit="1" customWidth="1"/>
    <col min="12803" max="12803" width="23.85546875" style="396" customWidth="1"/>
    <col min="12804" max="12804" width="16.42578125" style="396" bestFit="1" customWidth="1"/>
    <col min="12805" max="12805" width="18.42578125" style="396" bestFit="1" customWidth="1"/>
    <col min="12806" max="12806" width="17.85546875" style="396" bestFit="1" customWidth="1"/>
    <col min="12807" max="12807" width="17" style="396" bestFit="1" customWidth="1"/>
    <col min="12808" max="12808" width="16.42578125" style="396" bestFit="1" customWidth="1"/>
    <col min="12809" max="12809" width="17.85546875" style="396" bestFit="1" customWidth="1"/>
    <col min="12810" max="13056" width="9.140625" style="396"/>
    <col min="13057" max="13057" width="17" style="396" customWidth="1"/>
    <col min="13058" max="13058" width="16.7109375" style="396" bestFit="1" customWidth="1"/>
    <col min="13059" max="13059" width="23.85546875" style="396" customWidth="1"/>
    <col min="13060" max="13060" width="16.42578125" style="396" bestFit="1" customWidth="1"/>
    <col min="13061" max="13061" width="18.42578125" style="396" bestFit="1" customWidth="1"/>
    <col min="13062" max="13062" width="17.85546875" style="396" bestFit="1" customWidth="1"/>
    <col min="13063" max="13063" width="17" style="396" bestFit="1" customWidth="1"/>
    <col min="13064" max="13064" width="16.42578125" style="396" bestFit="1" customWidth="1"/>
    <col min="13065" max="13065" width="17.85546875" style="396" bestFit="1" customWidth="1"/>
    <col min="13066" max="13312" width="9.140625" style="396"/>
    <col min="13313" max="13313" width="17" style="396" customWidth="1"/>
    <col min="13314" max="13314" width="16.7109375" style="396" bestFit="1" customWidth="1"/>
    <col min="13315" max="13315" width="23.85546875" style="396" customWidth="1"/>
    <col min="13316" max="13316" width="16.42578125" style="396" bestFit="1" customWidth="1"/>
    <col min="13317" max="13317" width="18.42578125" style="396" bestFit="1" customWidth="1"/>
    <col min="13318" max="13318" width="17.85546875" style="396" bestFit="1" customWidth="1"/>
    <col min="13319" max="13319" width="17" style="396" bestFit="1" customWidth="1"/>
    <col min="13320" max="13320" width="16.42578125" style="396" bestFit="1" customWidth="1"/>
    <col min="13321" max="13321" width="17.85546875" style="396" bestFit="1" customWidth="1"/>
    <col min="13322" max="13568" width="9.140625" style="396"/>
    <col min="13569" max="13569" width="17" style="396" customWidth="1"/>
    <col min="13570" max="13570" width="16.7109375" style="396" bestFit="1" customWidth="1"/>
    <col min="13571" max="13571" width="23.85546875" style="396" customWidth="1"/>
    <col min="13572" max="13572" width="16.42578125" style="396" bestFit="1" customWidth="1"/>
    <col min="13573" max="13573" width="18.42578125" style="396" bestFit="1" customWidth="1"/>
    <col min="13574" max="13574" width="17.85546875" style="396" bestFit="1" customWidth="1"/>
    <col min="13575" max="13575" width="17" style="396" bestFit="1" customWidth="1"/>
    <col min="13576" max="13576" width="16.42578125" style="396" bestFit="1" customWidth="1"/>
    <col min="13577" max="13577" width="17.85546875" style="396" bestFit="1" customWidth="1"/>
    <col min="13578" max="13824" width="9.140625" style="396"/>
    <col min="13825" max="13825" width="17" style="396" customWidth="1"/>
    <col min="13826" max="13826" width="16.7109375" style="396" bestFit="1" customWidth="1"/>
    <col min="13827" max="13827" width="23.85546875" style="396" customWidth="1"/>
    <col min="13828" max="13828" width="16.42578125" style="396" bestFit="1" customWidth="1"/>
    <col min="13829" max="13829" width="18.42578125" style="396" bestFit="1" customWidth="1"/>
    <col min="13830" max="13830" width="17.85546875" style="396" bestFit="1" customWidth="1"/>
    <col min="13831" max="13831" width="17" style="396" bestFit="1" customWidth="1"/>
    <col min="13832" max="13832" width="16.42578125" style="396" bestFit="1" customWidth="1"/>
    <col min="13833" max="13833" width="17.85546875" style="396" bestFit="1" customWidth="1"/>
    <col min="13834" max="14080" width="9.140625" style="396"/>
    <col min="14081" max="14081" width="17" style="396" customWidth="1"/>
    <col min="14082" max="14082" width="16.7109375" style="396" bestFit="1" customWidth="1"/>
    <col min="14083" max="14083" width="23.85546875" style="396" customWidth="1"/>
    <col min="14084" max="14084" width="16.42578125" style="396" bestFit="1" customWidth="1"/>
    <col min="14085" max="14085" width="18.42578125" style="396" bestFit="1" customWidth="1"/>
    <col min="14086" max="14086" width="17.85546875" style="396" bestFit="1" customWidth="1"/>
    <col min="14087" max="14087" width="17" style="396" bestFit="1" customWidth="1"/>
    <col min="14088" max="14088" width="16.42578125" style="396" bestFit="1" customWidth="1"/>
    <col min="14089" max="14089" width="17.85546875" style="396" bestFit="1" customWidth="1"/>
    <col min="14090" max="14336" width="9.140625" style="396"/>
    <col min="14337" max="14337" width="17" style="396" customWidth="1"/>
    <col min="14338" max="14338" width="16.7109375" style="396" bestFit="1" customWidth="1"/>
    <col min="14339" max="14339" width="23.85546875" style="396" customWidth="1"/>
    <col min="14340" max="14340" width="16.42578125" style="396" bestFit="1" customWidth="1"/>
    <col min="14341" max="14341" width="18.42578125" style="396" bestFit="1" customWidth="1"/>
    <col min="14342" max="14342" width="17.85546875" style="396" bestFit="1" customWidth="1"/>
    <col min="14343" max="14343" width="17" style="396" bestFit="1" customWidth="1"/>
    <col min="14344" max="14344" width="16.42578125" style="396" bestFit="1" customWidth="1"/>
    <col min="14345" max="14345" width="17.85546875" style="396" bestFit="1" customWidth="1"/>
    <col min="14346" max="14592" width="9.140625" style="396"/>
    <col min="14593" max="14593" width="17" style="396" customWidth="1"/>
    <col min="14594" max="14594" width="16.7109375" style="396" bestFit="1" customWidth="1"/>
    <col min="14595" max="14595" width="23.85546875" style="396" customWidth="1"/>
    <col min="14596" max="14596" width="16.42578125" style="396" bestFit="1" customWidth="1"/>
    <col min="14597" max="14597" width="18.42578125" style="396" bestFit="1" customWidth="1"/>
    <col min="14598" max="14598" width="17.85546875" style="396" bestFit="1" customWidth="1"/>
    <col min="14599" max="14599" width="17" style="396" bestFit="1" customWidth="1"/>
    <col min="14600" max="14600" width="16.42578125" style="396" bestFit="1" customWidth="1"/>
    <col min="14601" max="14601" width="17.85546875" style="396" bestFit="1" customWidth="1"/>
    <col min="14602" max="14848" width="9.140625" style="396"/>
    <col min="14849" max="14849" width="17" style="396" customWidth="1"/>
    <col min="14850" max="14850" width="16.7109375" style="396" bestFit="1" customWidth="1"/>
    <col min="14851" max="14851" width="23.85546875" style="396" customWidth="1"/>
    <col min="14852" max="14852" width="16.42578125" style="396" bestFit="1" customWidth="1"/>
    <col min="14853" max="14853" width="18.42578125" style="396" bestFit="1" customWidth="1"/>
    <col min="14854" max="14854" width="17.85546875" style="396" bestFit="1" customWidth="1"/>
    <col min="14855" max="14855" width="17" style="396" bestFit="1" customWidth="1"/>
    <col min="14856" max="14856" width="16.42578125" style="396" bestFit="1" customWidth="1"/>
    <col min="14857" max="14857" width="17.85546875" style="396" bestFit="1" customWidth="1"/>
    <col min="14858" max="15104" width="9.140625" style="396"/>
    <col min="15105" max="15105" width="17" style="396" customWidth="1"/>
    <col min="15106" max="15106" width="16.7109375" style="396" bestFit="1" customWidth="1"/>
    <col min="15107" max="15107" width="23.85546875" style="396" customWidth="1"/>
    <col min="15108" max="15108" width="16.42578125" style="396" bestFit="1" customWidth="1"/>
    <col min="15109" max="15109" width="18.42578125" style="396" bestFit="1" customWidth="1"/>
    <col min="15110" max="15110" width="17.85546875" style="396" bestFit="1" customWidth="1"/>
    <col min="15111" max="15111" width="17" style="396" bestFit="1" customWidth="1"/>
    <col min="15112" max="15112" width="16.42578125" style="396" bestFit="1" customWidth="1"/>
    <col min="15113" max="15113" width="17.85546875" style="396" bestFit="1" customWidth="1"/>
    <col min="15114" max="15360" width="9.140625" style="396"/>
    <col min="15361" max="15361" width="17" style="396" customWidth="1"/>
    <col min="15362" max="15362" width="16.7109375" style="396" bestFit="1" customWidth="1"/>
    <col min="15363" max="15363" width="23.85546875" style="396" customWidth="1"/>
    <col min="15364" max="15364" width="16.42578125" style="396" bestFit="1" customWidth="1"/>
    <col min="15365" max="15365" width="18.42578125" style="396" bestFit="1" customWidth="1"/>
    <col min="15366" max="15366" width="17.85546875" style="396" bestFit="1" customWidth="1"/>
    <col min="15367" max="15367" width="17" style="396" bestFit="1" customWidth="1"/>
    <col min="15368" max="15368" width="16.42578125" style="396" bestFit="1" customWidth="1"/>
    <col min="15369" max="15369" width="17.85546875" style="396" bestFit="1" customWidth="1"/>
    <col min="15370" max="15616" width="9.140625" style="396"/>
    <col min="15617" max="15617" width="17" style="396" customWidth="1"/>
    <col min="15618" max="15618" width="16.7109375" style="396" bestFit="1" customWidth="1"/>
    <col min="15619" max="15619" width="23.85546875" style="396" customWidth="1"/>
    <col min="15620" max="15620" width="16.42578125" style="396" bestFit="1" customWidth="1"/>
    <col min="15621" max="15621" width="18.42578125" style="396" bestFit="1" customWidth="1"/>
    <col min="15622" max="15622" width="17.85546875" style="396" bestFit="1" customWidth="1"/>
    <col min="15623" max="15623" width="17" style="396" bestFit="1" customWidth="1"/>
    <col min="15624" max="15624" width="16.42578125" style="396" bestFit="1" customWidth="1"/>
    <col min="15625" max="15625" width="17.85546875" style="396" bestFit="1" customWidth="1"/>
    <col min="15626" max="15872" width="9.140625" style="396"/>
    <col min="15873" max="15873" width="17" style="396" customWidth="1"/>
    <col min="15874" max="15874" width="16.7109375" style="396" bestFit="1" customWidth="1"/>
    <col min="15875" max="15875" width="23.85546875" style="396" customWidth="1"/>
    <col min="15876" max="15876" width="16.42578125" style="396" bestFit="1" customWidth="1"/>
    <col min="15877" max="15877" width="18.42578125" style="396" bestFit="1" customWidth="1"/>
    <col min="15878" max="15878" width="17.85546875" style="396" bestFit="1" customWidth="1"/>
    <col min="15879" max="15879" width="17" style="396" bestFit="1" customWidth="1"/>
    <col min="15880" max="15880" width="16.42578125" style="396" bestFit="1" customWidth="1"/>
    <col min="15881" max="15881" width="17.85546875" style="396" bestFit="1" customWidth="1"/>
    <col min="15882" max="16128" width="9.140625" style="396"/>
    <col min="16129" max="16129" width="17" style="396" customWidth="1"/>
    <col min="16130" max="16130" width="16.7109375" style="396" bestFit="1" customWidth="1"/>
    <col min="16131" max="16131" width="23.85546875" style="396" customWidth="1"/>
    <col min="16132" max="16132" width="16.42578125" style="396" bestFit="1" customWidth="1"/>
    <col min="16133" max="16133" width="18.42578125" style="396" bestFit="1" customWidth="1"/>
    <col min="16134" max="16134" width="17.85546875" style="396" bestFit="1" customWidth="1"/>
    <col min="16135" max="16135" width="17" style="396" bestFit="1" customWidth="1"/>
    <col min="16136" max="16136" width="16.42578125" style="396" bestFit="1" customWidth="1"/>
    <col min="16137" max="16137" width="17.85546875" style="396" bestFit="1" customWidth="1"/>
    <col min="16138" max="16384" width="9.140625" style="396"/>
  </cols>
  <sheetData>
    <row r="1" spans="1:10" s="957" customFormat="1" ht="18" customHeight="1" thickBot="1">
      <c r="A1" s="787" t="s">
        <v>1078</v>
      </c>
      <c r="B1" s="787"/>
      <c r="C1" s="787"/>
      <c r="D1" s="787"/>
      <c r="E1" s="787"/>
      <c r="F1" s="787"/>
      <c r="G1" s="787"/>
      <c r="H1" s="787"/>
      <c r="I1" s="787"/>
    </row>
    <row r="2" spans="1:10" s="421" customFormat="1" ht="15.95" customHeight="1">
      <c r="A2" s="788"/>
      <c r="B2" s="1607" t="s">
        <v>774</v>
      </c>
      <c r="C2" s="1608"/>
      <c r="D2" s="1608"/>
      <c r="E2" s="1609"/>
      <c r="F2" s="1608" t="s">
        <v>775</v>
      </c>
      <c r="G2" s="1608"/>
      <c r="H2" s="1608"/>
      <c r="I2" s="1608"/>
      <c r="J2" s="422"/>
    </row>
    <row r="3" spans="1:10" s="421" customFormat="1" ht="15.95" customHeight="1">
      <c r="A3" s="423"/>
      <c r="B3" s="780" t="s">
        <v>776</v>
      </c>
      <c r="C3" s="126" t="s">
        <v>777</v>
      </c>
      <c r="D3" s="126" t="s">
        <v>951</v>
      </c>
      <c r="E3" s="423" t="s">
        <v>778</v>
      </c>
      <c r="F3" s="126" t="s">
        <v>776</v>
      </c>
      <c r="G3" s="126" t="s">
        <v>779</v>
      </c>
      <c r="H3" s="126" t="s">
        <v>951</v>
      </c>
      <c r="I3" s="126" t="s">
        <v>778</v>
      </c>
      <c r="J3" s="422"/>
    </row>
    <row r="4" spans="1:10" s="421" customFormat="1" ht="15.95" customHeight="1" thickBot="1">
      <c r="A4" s="424" t="s">
        <v>297</v>
      </c>
      <c r="B4" s="781" t="s">
        <v>780</v>
      </c>
      <c r="C4" s="425"/>
      <c r="D4" s="425"/>
      <c r="E4" s="424" t="s">
        <v>263</v>
      </c>
      <c r="F4" s="425" t="s">
        <v>780</v>
      </c>
      <c r="G4" s="425"/>
      <c r="H4" s="425"/>
      <c r="I4" s="425" t="s">
        <v>263</v>
      </c>
      <c r="J4" s="422"/>
    </row>
    <row r="5" spans="1:10" ht="15.95" customHeight="1">
      <c r="A5" s="423">
        <v>1981</v>
      </c>
      <c r="B5" s="842">
        <v>151187</v>
      </c>
      <c r="C5" s="843">
        <v>89479</v>
      </c>
      <c r="D5" s="843">
        <v>0</v>
      </c>
      <c r="E5" s="844">
        <v>240666</v>
      </c>
      <c r="F5" s="843">
        <v>105660</v>
      </c>
      <c r="G5" s="843">
        <v>69036</v>
      </c>
      <c r="H5" s="843">
        <v>0</v>
      </c>
      <c r="I5" s="843">
        <v>174696</v>
      </c>
    </row>
    <row r="6" spans="1:10" ht="15.95" customHeight="1">
      <c r="A6" s="423">
        <v>1982</v>
      </c>
      <c r="B6" s="842">
        <v>159560</v>
      </c>
      <c r="C6" s="843">
        <v>99950</v>
      </c>
      <c r="D6" s="843">
        <v>0</v>
      </c>
      <c r="E6" s="844">
        <v>259510</v>
      </c>
      <c r="F6" s="843">
        <v>109296</v>
      </c>
      <c r="G6" s="843">
        <v>80245</v>
      </c>
      <c r="H6" s="843">
        <v>0</v>
      </c>
      <c r="I6" s="843">
        <v>189541</v>
      </c>
    </row>
    <row r="7" spans="1:10" ht="15.95" customHeight="1">
      <c r="A7" s="423">
        <v>1983</v>
      </c>
      <c r="B7" s="842">
        <v>171959</v>
      </c>
      <c r="C7" s="843">
        <v>56674</v>
      </c>
      <c r="D7" s="843">
        <v>0</v>
      </c>
      <c r="E7" s="844">
        <v>228633</v>
      </c>
      <c r="F7" s="843">
        <v>164252</v>
      </c>
      <c r="G7" s="843">
        <v>49092</v>
      </c>
      <c r="H7" s="843">
        <v>0</v>
      </c>
      <c r="I7" s="843">
        <v>213344</v>
      </c>
    </row>
    <row r="8" spans="1:10" ht="15.95" customHeight="1">
      <c r="A8" s="423">
        <v>1984</v>
      </c>
      <c r="B8" s="842">
        <v>140593</v>
      </c>
      <c r="C8" s="843">
        <v>97002</v>
      </c>
      <c r="D8" s="843">
        <v>0</v>
      </c>
      <c r="E8" s="844">
        <v>237595</v>
      </c>
      <c r="F8" s="843">
        <v>111836</v>
      </c>
      <c r="G8" s="843">
        <v>76215</v>
      </c>
      <c r="H8" s="843">
        <v>0</v>
      </c>
      <c r="I8" s="843">
        <v>188051</v>
      </c>
    </row>
    <row r="9" spans="1:10" ht="15.95" customHeight="1">
      <c r="A9" s="423">
        <v>1985</v>
      </c>
      <c r="B9" s="842">
        <v>118622</v>
      </c>
      <c r="C9" s="843">
        <v>86464</v>
      </c>
      <c r="D9" s="843">
        <v>0</v>
      </c>
      <c r="E9" s="844">
        <v>205086</v>
      </c>
      <c r="F9" s="843">
        <v>123170</v>
      </c>
      <c r="G9" s="843">
        <v>73555</v>
      </c>
      <c r="H9" s="843">
        <v>0</v>
      </c>
      <c r="I9" s="843">
        <v>196725</v>
      </c>
    </row>
    <row r="10" spans="1:10" ht="15.95" customHeight="1">
      <c r="A10" s="423">
        <v>1986</v>
      </c>
      <c r="B10" s="842">
        <v>148792</v>
      </c>
      <c r="C10" s="843">
        <v>114900</v>
      </c>
      <c r="D10" s="843">
        <v>0</v>
      </c>
      <c r="E10" s="844">
        <v>263692</v>
      </c>
      <c r="F10" s="843">
        <v>128318</v>
      </c>
      <c r="G10" s="843">
        <v>93859</v>
      </c>
      <c r="H10" s="843">
        <v>0</v>
      </c>
      <c r="I10" s="843">
        <v>222177</v>
      </c>
    </row>
    <row r="11" spans="1:10" ht="15.95" customHeight="1">
      <c r="A11" s="423">
        <v>1987</v>
      </c>
      <c r="B11" s="842">
        <v>259669</v>
      </c>
      <c r="C11" s="843">
        <v>160289</v>
      </c>
      <c r="D11" s="843">
        <v>0</v>
      </c>
      <c r="E11" s="844">
        <v>419958</v>
      </c>
      <c r="F11" s="843">
        <v>163807</v>
      </c>
      <c r="G11" s="843">
        <v>106915</v>
      </c>
      <c r="H11" s="843">
        <v>0</v>
      </c>
      <c r="I11" s="843">
        <v>270722</v>
      </c>
    </row>
    <row r="12" spans="1:10" ht="15.95" customHeight="1">
      <c r="A12" s="423">
        <v>1988</v>
      </c>
      <c r="B12" s="842">
        <v>300351</v>
      </c>
      <c r="C12" s="843">
        <v>206324</v>
      </c>
      <c r="D12" s="843">
        <v>0</v>
      </c>
      <c r="E12" s="844">
        <v>506675</v>
      </c>
      <c r="F12" s="843">
        <v>223737</v>
      </c>
      <c r="G12" s="843">
        <v>133811</v>
      </c>
      <c r="H12" s="843">
        <v>0</v>
      </c>
      <c r="I12" s="843">
        <v>357548</v>
      </c>
    </row>
    <row r="13" spans="1:10" ht="15.95" customHeight="1">
      <c r="A13" s="423">
        <v>1989</v>
      </c>
      <c r="B13" s="842">
        <v>507450</v>
      </c>
      <c r="C13" s="843">
        <v>194314</v>
      </c>
      <c r="D13" s="843">
        <v>0</v>
      </c>
      <c r="E13" s="844">
        <v>701764</v>
      </c>
      <c r="F13" s="843">
        <v>420490</v>
      </c>
      <c r="G13" s="843">
        <v>156890</v>
      </c>
      <c r="H13" s="843">
        <v>0</v>
      </c>
      <c r="I13" s="843">
        <v>577380</v>
      </c>
    </row>
    <row r="14" spans="1:10" ht="15.95" customHeight="1">
      <c r="A14" s="423">
        <v>1990</v>
      </c>
      <c r="B14" s="842">
        <v>657155</v>
      </c>
      <c r="C14" s="843">
        <v>391288</v>
      </c>
      <c r="D14" s="843">
        <v>0</v>
      </c>
      <c r="E14" s="844">
        <v>1048443</v>
      </c>
      <c r="F14" s="843">
        <v>439577</v>
      </c>
      <c r="G14" s="843">
        <v>258974</v>
      </c>
      <c r="H14" s="843">
        <v>0</v>
      </c>
      <c r="I14" s="843">
        <v>698551</v>
      </c>
    </row>
    <row r="15" spans="1:10" ht="15.95" customHeight="1">
      <c r="A15" s="423">
        <v>1991</v>
      </c>
      <c r="B15" s="842">
        <v>842364</v>
      </c>
      <c r="C15" s="843">
        <v>491873</v>
      </c>
      <c r="D15" s="843">
        <v>0</v>
      </c>
      <c r="E15" s="844">
        <v>1334237</v>
      </c>
      <c r="F15" s="843">
        <v>605646</v>
      </c>
      <c r="G15" s="843">
        <v>352128</v>
      </c>
      <c r="H15" s="843">
        <v>0</v>
      </c>
      <c r="I15" s="843">
        <v>957774</v>
      </c>
    </row>
    <row r="16" spans="1:10" ht="15.95" customHeight="1">
      <c r="A16" s="423">
        <v>1992</v>
      </c>
      <c r="B16" s="842">
        <v>1501231</v>
      </c>
      <c r="C16" s="843">
        <v>1016670</v>
      </c>
      <c r="D16" s="843">
        <v>0</v>
      </c>
      <c r="E16" s="844">
        <v>2517901</v>
      </c>
      <c r="F16" s="843">
        <v>1459814</v>
      </c>
      <c r="G16" s="843">
        <v>1022701</v>
      </c>
      <c r="H16" s="843">
        <v>0</v>
      </c>
      <c r="I16" s="843">
        <v>2482515</v>
      </c>
    </row>
    <row r="17" spans="1:9" ht="15.95" customHeight="1">
      <c r="A17" s="423">
        <v>1993</v>
      </c>
      <c r="B17" s="842">
        <v>5087311</v>
      </c>
      <c r="C17" s="843">
        <v>813946</v>
      </c>
      <c r="D17" s="843">
        <v>0</v>
      </c>
      <c r="E17" s="844">
        <v>5901257</v>
      </c>
      <c r="F17" s="843">
        <v>5308876</v>
      </c>
      <c r="G17" s="843">
        <v>666858</v>
      </c>
      <c r="H17" s="843">
        <v>0</v>
      </c>
      <c r="I17" s="843">
        <v>5975734</v>
      </c>
    </row>
    <row r="18" spans="1:9" ht="15.95" customHeight="1">
      <c r="A18" s="423">
        <v>1994</v>
      </c>
      <c r="B18" s="842">
        <v>13649482</v>
      </c>
      <c r="C18" s="843">
        <v>1022193</v>
      </c>
      <c r="D18" s="843">
        <v>0</v>
      </c>
      <c r="E18" s="844">
        <v>14671675</v>
      </c>
      <c r="F18" s="843">
        <v>2934948</v>
      </c>
      <c r="G18" s="843">
        <v>863932</v>
      </c>
      <c r="H18" s="843">
        <v>0</v>
      </c>
      <c r="I18" s="843">
        <v>3798880</v>
      </c>
    </row>
    <row r="19" spans="1:9" ht="15.95" customHeight="1">
      <c r="A19" s="423">
        <v>1995</v>
      </c>
      <c r="B19" s="842">
        <v>13520921</v>
      </c>
      <c r="C19" s="843">
        <v>1066728</v>
      </c>
      <c r="D19" s="843">
        <v>0</v>
      </c>
      <c r="E19" s="844">
        <v>14587649</v>
      </c>
      <c r="F19" s="843">
        <v>4306009</v>
      </c>
      <c r="G19" s="843">
        <v>1059051</v>
      </c>
      <c r="H19" s="843">
        <v>0</v>
      </c>
      <c r="I19" s="843">
        <v>5365060</v>
      </c>
    </row>
    <row r="20" spans="1:9" ht="15.95" customHeight="1">
      <c r="A20" s="423">
        <v>1996</v>
      </c>
      <c r="B20" s="842">
        <v>11202468</v>
      </c>
      <c r="C20" s="843">
        <v>1948095</v>
      </c>
      <c r="D20" s="843">
        <v>0</v>
      </c>
      <c r="E20" s="844">
        <v>13150563</v>
      </c>
      <c r="F20" s="843">
        <v>4533948</v>
      </c>
      <c r="G20" s="843">
        <v>1382191</v>
      </c>
      <c r="H20" s="843">
        <v>0</v>
      </c>
      <c r="I20" s="843">
        <v>5916139</v>
      </c>
    </row>
    <row r="21" spans="1:9" ht="15.95" customHeight="1">
      <c r="A21" s="423">
        <v>1997</v>
      </c>
      <c r="B21" s="842">
        <v>13405788</v>
      </c>
      <c r="C21" s="843">
        <v>3113230</v>
      </c>
      <c r="D21" s="843">
        <v>0</v>
      </c>
      <c r="E21" s="844">
        <v>16519018</v>
      </c>
      <c r="F21" s="843">
        <v>4870688</v>
      </c>
      <c r="G21" s="843">
        <v>1628711</v>
      </c>
      <c r="H21" s="843">
        <v>0</v>
      </c>
      <c r="I21" s="843">
        <v>6499399</v>
      </c>
    </row>
    <row r="22" spans="1:9" ht="15.95" customHeight="1">
      <c r="A22" s="423">
        <v>1998</v>
      </c>
      <c r="B22" s="842">
        <v>14756790</v>
      </c>
      <c r="C22" s="843">
        <v>3089681</v>
      </c>
      <c r="D22" s="843">
        <v>0</v>
      </c>
      <c r="E22" s="844">
        <v>17846471</v>
      </c>
      <c r="F22" s="843">
        <v>5450007</v>
      </c>
      <c r="G22" s="843">
        <v>1724274</v>
      </c>
      <c r="H22" s="843">
        <v>0</v>
      </c>
      <c r="I22" s="843">
        <v>7174281</v>
      </c>
    </row>
    <row r="23" spans="1:9" ht="17.25" customHeight="1">
      <c r="A23" s="423" t="s">
        <v>952</v>
      </c>
      <c r="B23" s="842">
        <v>8996087.5283242259</v>
      </c>
      <c r="C23" s="843">
        <v>1883542.4716757727</v>
      </c>
      <c r="D23" s="843">
        <v>0</v>
      </c>
      <c r="E23" s="844">
        <v>10879629.999999998</v>
      </c>
      <c r="F23" s="843">
        <v>4499596.8881425196</v>
      </c>
      <c r="G23" s="843">
        <v>1423583.1118574808</v>
      </c>
      <c r="H23" s="843">
        <v>0</v>
      </c>
      <c r="I23" s="843">
        <v>5923180</v>
      </c>
    </row>
    <row r="24" spans="1:9" ht="15.95" customHeight="1">
      <c r="A24" s="423">
        <v>2000</v>
      </c>
      <c r="B24" s="842">
        <v>11615534.671297198</v>
      </c>
      <c r="C24" s="843">
        <v>2431985.3287028004</v>
      </c>
      <c r="D24" s="843">
        <v>0</v>
      </c>
      <c r="E24" s="844">
        <v>14047519.999999998</v>
      </c>
      <c r="F24" s="843">
        <v>4276515.4315310484</v>
      </c>
      <c r="G24" s="843">
        <v>1353004.5684689519</v>
      </c>
      <c r="H24" s="843">
        <v>0</v>
      </c>
      <c r="I24" s="843">
        <v>5629520</v>
      </c>
    </row>
    <row r="25" spans="1:9" ht="15.95" customHeight="1">
      <c r="A25" s="423">
        <v>2001</v>
      </c>
      <c r="B25" s="842">
        <v>15248142.747829529</v>
      </c>
      <c r="C25" s="843">
        <v>3192557.252170471</v>
      </c>
      <c r="D25" s="843">
        <v>0</v>
      </c>
      <c r="E25" s="844">
        <v>18440700</v>
      </c>
      <c r="F25" s="843">
        <v>4641911.4018031918</v>
      </c>
      <c r="G25" s="843">
        <v>1468608.5981968089</v>
      </c>
      <c r="H25" s="843">
        <v>0</v>
      </c>
      <c r="I25" s="843">
        <v>6110520.0000000009</v>
      </c>
    </row>
    <row r="26" spans="1:9" ht="15.95" customHeight="1">
      <c r="A26" s="423">
        <v>2002</v>
      </c>
      <c r="B26" s="842">
        <v>18131387.630630165</v>
      </c>
      <c r="C26" s="843">
        <v>3796232.3693698323</v>
      </c>
      <c r="D26" s="843">
        <v>0</v>
      </c>
      <c r="E26" s="844">
        <v>21927619.999999996</v>
      </c>
      <c r="F26" s="843">
        <v>5955506.1166366357</v>
      </c>
      <c r="G26" s="843">
        <v>1884203.8833633643</v>
      </c>
      <c r="H26" s="843">
        <v>0</v>
      </c>
      <c r="I26" s="843">
        <v>7839710</v>
      </c>
    </row>
    <row r="27" spans="1:9" ht="15.95" customHeight="1">
      <c r="A27" s="423">
        <v>2003</v>
      </c>
      <c r="B27" s="842">
        <v>30435320.046148058</v>
      </c>
      <c r="C27" s="843">
        <v>6372349.953851941</v>
      </c>
      <c r="D27" s="843">
        <v>0</v>
      </c>
      <c r="E27" s="844">
        <v>36807670</v>
      </c>
      <c r="F27" s="843">
        <v>7152348.8425488221</v>
      </c>
      <c r="G27" s="843">
        <v>2262861.1574511789</v>
      </c>
      <c r="H27" s="843">
        <v>0</v>
      </c>
      <c r="I27" s="843">
        <v>9415210</v>
      </c>
    </row>
    <row r="28" spans="1:9" ht="15.95" customHeight="1">
      <c r="A28" s="423">
        <v>2004</v>
      </c>
      <c r="B28" s="842">
        <v>34258357.296997257</v>
      </c>
      <c r="C28" s="843">
        <v>7172792.7030027388</v>
      </c>
      <c r="D28" s="843">
        <v>0</v>
      </c>
      <c r="E28" s="844">
        <v>41431149.999999993</v>
      </c>
      <c r="F28" s="843">
        <v>9179741.9265024606</v>
      </c>
      <c r="G28" s="843">
        <v>2904288.0734975394</v>
      </c>
      <c r="H28" s="843">
        <v>0</v>
      </c>
      <c r="I28" s="843">
        <v>12084030</v>
      </c>
    </row>
    <row r="29" spans="1:9" ht="15.95" customHeight="1">
      <c r="A29" s="423">
        <v>2005</v>
      </c>
      <c r="B29" s="842">
        <v>41631695.546604142</v>
      </c>
      <c r="C29" s="843">
        <v>8716574.4533958565</v>
      </c>
      <c r="D29" s="843">
        <v>0</v>
      </c>
      <c r="E29" s="844">
        <v>50348270</v>
      </c>
      <c r="F29" s="843">
        <v>9421594.5565555636</v>
      </c>
      <c r="G29" s="843">
        <v>2980805.4434444373</v>
      </c>
      <c r="H29" s="843">
        <v>0</v>
      </c>
      <c r="I29" s="843">
        <v>12402400</v>
      </c>
    </row>
    <row r="30" spans="1:9" ht="15.95" customHeight="1">
      <c r="A30" s="423">
        <v>2006</v>
      </c>
      <c r="B30" s="842">
        <v>42880646.399999999</v>
      </c>
      <c r="C30" s="843">
        <v>8978071.6869977321</v>
      </c>
      <c r="D30" s="843">
        <v>0</v>
      </c>
      <c r="E30" s="844">
        <v>51858718.086997733</v>
      </c>
      <c r="F30" s="843">
        <v>9704242.3932522312</v>
      </c>
      <c r="G30" s="843">
        <v>3070229.6067477707</v>
      </c>
      <c r="H30" s="843">
        <v>0</v>
      </c>
      <c r="I30" s="843">
        <v>12774472.000000002</v>
      </c>
    </row>
    <row r="31" spans="1:9" ht="15.95" customHeight="1">
      <c r="A31" s="423" t="s">
        <v>1038</v>
      </c>
      <c r="B31" s="842" t="s">
        <v>1052</v>
      </c>
      <c r="C31" s="843" t="s">
        <v>1052</v>
      </c>
      <c r="D31" s="843" t="s">
        <v>1052</v>
      </c>
      <c r="E31" s="844">
        <v>105379280</v>
      </c>
      <c r="F31" s="843" t="s">
        <v>1052</v>
      </c>
      <c r="G31" s="843" t="s">
        <v>1052</v>
      </c>
      <c r="H31" s="843" t="s">
        <v>1052</v>
      </c>
      <c r="I31" s="843">
        <v>25133240</v>
      </c>
    </row>
    <row r="32" spans="1:9" ht="15.95" customHeight="1">
      <c r="A32" s="423" t="s">
        <v>1039</v>
      </c>
      <c r="B32" s="843" t="s">
        <v>1052</v>
      </c>
      <c r="C32" s="843" t="s">
        <v>1052</v>
      </c>
      <c r="D32" s="843" t="s">
        <v>1052</v>
      </c>
      <c r="E32" s="844">
        <v>157206020</v>
      </c>
      <c r="F32" s="843" t="s">
        <v>1052</v>
      </c>
      <c r="G32" s="843" t="s">
        <v>1052</v>
      </c>
      <c r="H32" s="843" t="s">
        <v>1052</v>
      </c>
      <c r="I32" s="843">
        <v>37412550</v>
      </c>
    </row>
    <row r="33" spans="1:9" ht="17.25" customHeight="1">
      <c r="A33" s="423" t="s">
        <v>953</v>
      </c>
      <c r="B33" s="843" t="s">
        <v>1052</v>
      </c>
      <c r="C33" s="843" t="s">
        <v>1052</v>
      </c>
      <c r="D33" s="843" t="s">
        <v>1052</v>
      </c>
      <c r="E33" s="844">
        <v>189960450</v>
      </c>
      <c r="F33" s="843" t="s">
        <v>1052</v>
      </c>
      <c r="G33" s="843" t="s">
        <v>1052</v>
      </c>
      <c r="H33" s="843" t="s">
        <v>1052</v>
      </c>
      <c r="I33" s="843">
        <v>61969150</v>
      </c>
    </row>
    <row r="34" spans="1:9" ht="17.25" customHeight="1">
      <c r="A34" s="423" t="s">
        <v>1053</v>
      </c>
      <c r="B34" s="842" t="s">
        <v>1052</v>
      </c>
      <c r="C34" s="843" t="s">
        <v>1052</v>
      </c>
      <c r="D34" s="843" t="s">
        <v>1052</v>
      </c>
      <c r="E34" s="844">
        <v>200375980</v>
      </c>
      <c r="F34" s="843" t="s">
        <v>1052</v>
      </c>
      <c r="G34" s="843" t="s">
        <v>1052</v>
      </c>
      <c r="H34" s="843" t="s">
        <v>1052</v>
      </c>
      <c r="I34" s="843">
        <v>53815350</v>
      </c>
    </row>
    <row r="35" spans="1:9" ht="17.25" customHeight="1" thickBot="1">
      <c r="A35" s="424" t="s">
        <v>1076</v>
      </c>
      <c r="B35" s="894" t="s">
        <v>1052</v>
      </c>
      <c r="C35" s="895" t="s">
        <v>1052</v>
      </c>
      <c r="D35" s="895" t="s">
        <v>1052</v>
      </c>
      <c r="E35" s="896">
        <v>233752880</v>
      </c>
      <c r="F35" s="895" t="s">
        <v>1052</v>
      </c>
      <c r="G35" s="895" t="s">
        <v>1052</v>
      </c>
      <c r="H35" s="895" t="s">
        <v>1052</v>
      </c>
      <c r="I35" s="895">
        <v>60204760</v>
      </c>
    </row>
    <row r="36" spans="1:9" s="392" customFormat="1" ht="15.95" customHeight="1">
      <c r="A36" s="687" t="s">
        <v>990</v>
      </c>
      <c r="B36" s="782"/>
      <c r="C36" s="782"/>
      <c r="D36" s="783"/>
      <c r="E36" s="782"/>
      <c r="F36" s="782"/>
      <c r="G36" s="782"/>
      <c r="H36" s="783"/>
      <c r="I36" s="782"/>
    </row>
    <row r="37" spans="1:9" s="392" customFormat="1" ht="15.95" customHeight="1">
      <c r="A37" s="784" t="s">
        <v>797</v>
      </c>
      <c r="F37" s="785"/>
    </row>
    <row r="38" spans="1:9" s="392" customFormat="1" ht="15.95" customHeight="1">
      <c r="A38" s="786" t="s">
        <v>983</v>
      </c>
      <c r="F38" s="785"/>
    </row>
    <row r="39" spans="1:9" s="392" customFormat="1" ht="15.95" customHeight="1">
      <c r="A39" s="784" t="s">
        <v>984</v>
      </c>
      <c r="B39" s="784"/>
      <c r="C39" s="784"/>
      <c r="D39" s="784"/>
      <c r="E39" s="784"/>
      <c r="F39" s="785"/>
    </row>
    <row r="40" spans="1:9" s="392" customFormat="1" ht="15.95" customHeight="1">
      <c r="A40" s="784" t="s">
        <v>1091</v>
      </c>
      <c r="B40" s="784"/>
      <c r="C40" s="784"/>
      <c r="D40" s="784"/>
      <c r="E40" s="784"/>
      <c r="F40" s="785"/>
    </row>
    <row r="41" spans="1:9">
      <c r="A41" s="427"/>
    </row>
    <row r="43" spans="1:9" ht="12.75">
      <c r="A43" s="786"/>
      <c r="B43" s="392"/>
      <c r="C43" s="392"/>
      <c r="D43" s="392"/>
      <c r="E43" s="392"/>
      <c r="F43" s="785"/>
    </row>
    <row r="44" spans="1:9" ht="12.75">
      <c r="A44" s="784"/>
      <c r="B44" s="784"/>
      <c r="C44" s="784"/>
      <c r="D44" s="784"/>
      <c r="E44" s="784"/>
      <c r="F44" s="785"/>
    </row>
    <row r="45" spans="1:9" ht="12.75">
      <c r="A45" s="796"/>
      <c r="B45" s="784"/>
      <c r="C45" s="784"/>
      <c r="D45" s="784"/>
      <c r="E45" s="784"/>
      <c r="F45" s="785"/>
    </row>
  </sheetData>
  <mergeCells count="2">
    <mergeCell ref="B2:E2"/>
    <mergeCell ref="F2:I2"/>
  </mergeCells>
  <pageMargins left="0.75" right="0" top="0.75" bottom="0.66" header="0.49" footer="0.27"/>
  <pageSetup paperSize="9" scale="7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W43"/>
  <sheetViews>
    <sheetView view="pageBreakPreview" zoomScaleNormal="75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39" sqref="N39"/>
    </sheetView>
  </sheetViews>
  <sheetFormatPr defaultRowHeight="12.75"/>
  <cols>
    <col min="1" max="1" width="11.28515625" style="428" customWidth="1"/>
    <col min="2" max="2" width="17.7109375" style="70" bestFit="1" customWidth="1"/>
    <col min="3" max="5" width="12.5703125" style="70" bestFit="1" customWidth="1"/>
    <col min="6" max="6" width="12.28515625" style="70" bestFit="1" customWidth="1"/>
    <col min="7" max="8" width="12.5703125" style="70" bestFit="1" customWidth="1"/>
    <col min="9" max="9" width="13.85546875" style="70" bestFit="1" customWidth="1"/>
    <col min="10" max="10" width="15.5703125" style="70" customWidth="1"/>
    <col min="11" max="11" width="12.5703125" style="70" bestFit="1" customWidth="1"/>
    <col min="12" max="12" width="11.42578125" style="70" bestFit="1" customWidth="1"/>
    <col min="13" max="13" width="13.85546875" style="70" bestFit="1" customWidth="1"/>
    <col min="14" max="14" width="13.85546875" style="428" bestFit="1" customWidth="1"/>
    <col min="15" max="15" width="12.42578125" style="70" customWidth="1"/>
    <col min="16" max="16" width="18.28515625" style="70" customWidth="1"/>
    <col min="17" max="17" width="19.28515625" style="70" customWidth="1"/>
    <col min="18" max="18" width="21.7109375" style="70" customWidth="1"/>
    <col min="19" max="19" width="13.85546875" style="70" bestFit="1" customWidth="1"/>
    <col min="20" max="231" width="9.140625" style="70"/>
    <col min="232" max="232" width="11.28515625" style="70" customWidth="1"/>
    <col min="233" max="233" width="17.7109375" style="70" bestFit="1" customWidth="1"/>
    <col min="234" max="236" width="12.5703125" style="70" bestFit="1" customWidth="1"/>
    <col min="237" max="237" width="12.28515625" style="70" bestFit="1" customWidth="1"/>
    <col min="238" max="239" width="12.5703125" style="70" bestFit="1" customWidth="1"/>
    <col min="240" max="240" width="13.85546875" style="70" bestFit="1" customWidth="1"/>
    <col min="241" max="242" width="12.5703125" style="70" bestFit="1" customWidth="1"/>
    <col min="243" max="243" width="11.42578125" style="70" bestFit="1" customWidth="1"/>
    <col min="244" max="244" width="13.85546875" style="70" bestFit="1" customWidth="1"/>
    <col min="245" max="245" width="10.7109375" style="70" customWidth="1"/>
    <col min="246" max="246" width="15.85546875" style="70" customWidth="1"/>
    <col min="247" max="247" width="13.140625" style="70" customWidth="1"/>
    <col min="248" max="248" width="16.5703125" style="70" customWidth="1"/>
    <col min="249" max="249" width="14.28515625" style="70" customWidth="1"/>
    <col min="250" max="250" width="14.5703125" style="70" customWidth="1"/>
    <col min="251" max="251" width="15" style="70" customWidth="1"/>
    <col min="252" max="252" width="14.140625" style="70" customWidth="1"/>
    <col min="253" max="253" width="14.7109375" style="70" customWidth="1"/>
    <col min="254" max="254" width="13.5703125" style="70" customWidth="1"/>
    <col min="255" max="255" width="15.28515625" style="70" customWidth="1"/>
    <col min="256" max="256" width="16.5703125" style="70" customWidth="1"/>
    <col min="257" max="257" width="10.7109375" style="70" customWidth="1"/>
    <col min="258" max="258" width="13.42578125" style="70" customWidth="1"/>
    <col min="259" max="259" width="11.85546875" style="70" customWidth="1"/>
    <col min="260" max="260" width="12.7109375" style="70" customWidth="1"/>
    <col min="261" max="261" width="13.28515625" style="70" customWidth="1"/>
    <col min="262" max="262" width="11.140625" style="70" customWidth="1"/>
    <col min="263" max="263" width="17.85546875" style="70" customWidth="1"/>
    <col min="264" max="264" width="11.85546875" style="70" customWidth="1"/>
    <col min="265" max="265" width="13.85546875" style="70" customWidth="1"/>
    <col min="266" max="266" width="10.7109375" style="70" customWidth="1"/>
    <col min="267" max="267" width="14" style="70" customWidth="1"/>
    <col min="268" max="268" width="14.42578125" style="70" customWidth="1"/>
    <col min="269" max="269" width="21.42578125" style="70" customWidth="1"/>
    <col min="270" max="270" width="19.28515625" style="70" customWidth="1"/>
    <col min="271" max="271" width="16.7109375" style="70" customWidth="1"/>
    <col min="272" max="272" width="18.28515625" style="70" customWidth="1"/>
    <col min="273" max="273" width="19.28515625" style="70" customWidth="1"/>
    <col min="274" max="274" width="21.7109375" style="70" customWidth="1"/>
    <col min="275" max="275" width="13.85546875" style="70" bestFit="1" customWidth="1"/>
    <col min="276" max="487" width="9.140625" style="70"/>
    <col min="488" max="488" width="11.28515625" style="70" customWidth="1"/>
    <col min="489" max="489" width="17.7109375" style="70" bestFit="1" customWidth="1"/>
    <col min="490" max="492" width="12.5703125" style="70" bestFit="1" customWidth="1"/>
    <col min="493" max="493" width="12.28515625" style="70" bestFit="1" customWidth="1"/>
    <col min="494" max="495" width="12.5703125" style="70" bestFit="1" customWidth="1"/>
    <col min="496" max="496" width="13.85546875" style="70" bestFit="1" customWidth="1"/>
    <col min="497" max="498" width="12.5703125" style="70" bestFit="1" customWidth="1"/>
    <col min="499" max="499" width="11.42578125" style="70" bestFit="1" customWidth="1"/>
    <col min="500" max="500" width="13.85546875" style="70" bestFit="1" customWidth="1"/>
    <col min="501" max="501" width="10.7109375" style="70" customWidth="1"/>
    <col min="502" max="502" width="15.85546875" style="70" customWidth="1"/>
    <col min="503" max="503" width="13.140625" style="70" customWidth="1"/>
    <col min="504" max="504" width="16.5703125" style="70" customWidth="1"/>
    <col min="505" max="505" width="14.28515625" style="70" customWidth="1"/>
    <col min="506" max="506" width="14.5703125" style="70" customWidth="1"/>
    <col min="507" max="507" width="15" style="70" customWidth="1"/>
    <col min="508" max="508" width="14.140625" style="70" customWidth="1"/>
    <col min="509" max="509" width="14.7109375" style="70" customWidth="1"/>
    <col min="510" max="510" width="13.5703125" style="70" customWidth="1"/>
    <col min="511" max="511" width="15.28515625" style="70" customWidth="1"/>
    <col min="512" max="512" width="16.5703125" style="70" customWidth="1"/>
    <col min="513" max="513" width="10.7109375" style="70" customWidth="1"/>
    <col min="514" max="514" width="13.42578125" style="70" customWidth="1"/>
    <col min="515" max="515" width="11.85546875" style="70" customWidth="1"/>
    <col min="516" max="516" width="12.7109375" style="70" customWidth="1"/>
    <col min="517" max="517" width="13.28515625" style="70" customWidth="1"/>
    <col min="518" max="518" width="11.140625" style="70" customWidth="1"/>
    <col min="519" max="519" width="17.85546875" style="70" customWidth="1"/>
    <col min="520" max="520" width="11.85546875" style="70" customWidth="1"/>
    <col min="521" max="521" width="13.85546875" style="70" customWidth="1"/>
    <col min="522" max="522" width="10.7109375" style="70" customWidth="1"/>
    <col min="523" max="523" width="14" style="70" customWidth="1"/>
    <col min="524" max="524" width="14.42578125" style="70" customWidth="1"/>
    <col min="525" max="525" width="21.42578125" style="70" customWidth="1"/>
    <col min="526" max="526" width="19.28515625" style="70" customWidth="1"/>
    <col min="527" max="527" width="16.7109375" style="70" customWidth="1"/>
    <col min="528" max="528" width="18.28515625" style="70" customWidth="1"/>
    <col min="529" max="529" width="19.28515625" style="70" customWidth="1"/>
    <col min="530" max="530" width="21.7109375" style="70" customWidth="1"/>
    <col min="531" max="531" width="13.85546875" style="70" bestFit="1" customWidth="1"/>
    <col min="532" max="743" width="9.140625" style="70"/>
    <col min="744" max="744" width="11.28515625" style="70" customWidth="1"/>
    <col min="745" max="745" width="17.7109375" style="70" bestFit="1" customWidth="1"/>
    <col min="746" max="748" width="12.5703125" style="70" bestFit="1" customWidth="1"/>
    <col min="749" max="749" width="12.28515625" style="70" bestFit="1" customWidth="1"/>
    <col min="750" max="751" width="12.5703125" style="70" bestFit="1" customWidth="1"/>
    <col min="752" max="752" width="13.85546875" style="70" bestFit="1" customWidth="1"/>
    <col min="753" max="754" width="12.5703125" style="70" bestFit="1" customWidth="1"/>
    <col min="755" max="755" width="11.42578125" style="70" bestFit="1" customWidth="1"/>
    <col min="756" max="756" width="13.85546875" style="70" bestFit="1" customWidth="1"/>
    <col min="757" max="757" width="10.7109375" style="70" customWidth="1"/>
    <col min="758" max="758" width="15.85546875" style="70" customWidth="1"/>
    <col min="759" max="759" width="13.140625" style="70" customWidth="1"/>
    <col min="760" max="760" width="16.5703125" style="70" customWidth="1"/>
    <col min="761" max="761" width="14.28515625" style="70" customWidth="1"/>
    <col min="762" max="762" width="14.5703125" style="70" customWidth="1"/>
    <col min="763" max="763" width="15" style="70" customWidth="1"/>
    <col min="764" max="764" width="14.140625" style="70" customWidth="1"/>
    <col min="765" max="765" width="14.7109375" style="70" customWidth="1"/>
    <col min="766" max="766" width="13.5703125" style="70" customWidth="1"/>
    <col min="767" max="767" width="15.28515625" style="70" customWidth="1"/>
    <col min="768" max="768" width="16.5703125" style="70" customWidth="1"/>
    <col min="769" max="769" width="10.7109375" style="70" customWidth="1"/>
    <col min="770" max="770" width="13.42578125" style="70" customWidth="1"/>
    <col min="771" max="771" width="11.85546875" style="70" customWidth="1"/>
    <col min="772" max="772" width="12.7109375" style="70" customWidth="1"/>
    <col min="773" max="773" width="13.28515625" style="70" customWidth="1"/>
    <col min="774" max="774" width="11.140625" style="70" customWidth="1"/>
    <col min="775" max="775" width="17.85546875" style="70" customWidth="1"/>
    <col min="776" max="776" width="11.85546875" style="70" customWidth="1"/>
    <col min="777" max="777" width="13.85546875" style="70" customWidth="1"/>
    <col min="778" max="778" width="10.7109375" style="70" customWidth="1"/>
    <col min="779" max="779" width="14" style="70" customWidth="1"/>
    <col min="780" max="780" width="14.42578125" style="70" customWidth="1"/>
    <col min="781" max="781" width="21.42578125" style="70" customWidth="1"/>
    <col min="782" max="782" width="19.28515625" style="70" customWidth="1"/>
    <col min="783" max="783" width="16.7109375" style="70" customWidth="1"/>
    <col min="784" max="784" width="18.28515625" style="70" customWidth="1"/>
    <col min="785" max="785" width="19.28515625" style="70" customWidth="1"/>
    <col min="786" max="786" width="21.7109375" style="70" customWidth="1"/>
    <col min="787" max="787" width="13.85546875" style="70" bestFit="1" customWidth="1"/>
    <col min="788" max="999" width="9.140625" style="70"/>
    <col min="1000" max="1000" width="11.28515625" style="70" customWidth="1"/>
    <col min="1001" max="1001" width="17.7109375" style="70" bestFit="1" customWidth="1"/>
    <col min="1002" max="1004" width="12.5703125" style="70" bestFit="1" customWidth="1"/>
    <col min="1005" max="1005" width="12.28515625" style="70" bestFit="1" customWidth="1"/>
    <col min="1006" max="1007" width="12.5703125" style="70" bestFit="1" customWidth="1"/>
    <col min="1008" max="1008" width="13.85546875" style="70" bestFit="1" customWidth="1"/>
    <col min="1009" max="1010" width="12.5703125" style="70" bestFit="1" customWidth="1"/>
    <col min="1011" max="1011" width="11.42578125" style="70" bestFit="1" customWidth="1"/>
    <col min="1012" max="1012" width="13.85546875" style="70" bestFit="1" customWidth="1"/>
    <col min="1013" max="1013" width="10.7109375" style="70" customWidth="1"/>
    <col min="1014" max="1014" width="15.85546875" style="70" customWidth="1"/>
    <col min="1015" max="1015" width="13.140625" style="70" customWidth="1"/>
    <col min="1016" max="1016" width="16.5703125" style="70" customWidth="1"/>
    <col min="1017" max="1017" width="14.28515625" style="70" customWidth="1"/>
    <col min="1018" max="1018" width="14.5703125" style="70" customWidth="1"/>
    <col min="1019" max="1019" width="15" style="70" customWidth="1"/>
    <col min="1020" max="1020" width="14.140625" style="70" customWidth="1"/>
    <col min="1021" max="1021" width="14.7109375" style="70" customWidth="1"/>
    <col min="1022" max="1022" width="13.5703125" style="70" customWidth="1"/>
    <col min="1023" max="1023" width="15.28515625" style="70" customWidth="1"/>
    <col min="1024" max="1024" width="16.5703125" style="70" customWidth="1"/>
    <col min="1025" max="1025" width="10.7109375" style="70" customWidth="1"/>
    <col min="1026" max="1026" width="13.42578125" style="70" customWidth="1"/>
    <col min="1027" max="1027" width="11.85546875" style="70" customWidth="1"/>
    <col min="1028" max="1028" width="12.7109375" style="70" customWidth="1"/>
    <col min="1029" max="1029" width="13.28515625" style="70" customWidth="1"/>
    <col min="1030" max="1030" width="11.140625" style="70" customWidth="1"/>
    <col min="1031" max="1031" width="17.85546875" style="70" customWidth="1"/>
    <col min="1032" max="1032" width="11.85546875" style="70" customWidth="1"/>
    <col min="1033" max="1033" width="13.85546875" style="70" customWidth="1"/>
    <col min="1034" max="1034" width="10.7109375" style="70" customWidth="1"/>
    <col min="1035" max="1035" width="14" style="70" customWidth="1"/>
    <col min="1036" max="1036" width="14.42578125" style="70" customWidth="1"/>
    <col min="1037" max="1037" width="21.42578125" style="70" customWidth="1"/>
    <col min="1038" max="1038" width="19.28515625" style="70" customWidth="1"/>
    <col min="1039" max="1039" width="16.7109375" style="70" customWidth="1"/>
    <col min="1040" max="1040" width="18.28515625" style="70" customWidth="1"/>
    <col min="1041" max="1041" width="19.28515625" style="70" customWidth="1"/>
    <col min="1042" max="1042" width="21.7109375" style="70" customWidth="1"/>
    <col min="1043" max="1043" width="13.85546875" style="70" bestFit="1" customWidth="1"/>
    <col min="1044" max="1255" width="9.140625" style="70"/>
    <col min="1256" max="1256" width="11.28515625" style="70" customWidth="1"/>
    <col min="1257" max="1257" width="17.7109375" style="70" bestFit="1" customWidth="1"/>
    <col min="1258" max="1260" width="12.5703125" style="70" bestFit="1" customWidth="1"/>
    <col min="1261" max="1261" width="12.28515625" style="70" bestFit="1" customWidth="1"/>
    <col min="1262" max="1263" width="12.5703125" style="70" bestFit="1" customWidth="1"/>
    <col min="1264" max="1264" width="13.85546875" style="70" bestFit="1" customWidth="1"/>
    <col min="1265" max="1266" width="12.5703125" style="70" bestFit="1" customWidth="1"/>
    <col min="1267" max="1267" width="11.42578125" style="70" bestFit="1" customWidth="1"/>
    <col min="1268" max="1268" width="13.85546875" style="70" bestFit="1" customWidth="1"/>
    <col min="1269" max="1269" width="10.7109375" style="70" customWidth="1"/>
    <col min="1270" max="1270" width="15.85546875" style="70" customWidth="1"/>
    <col min="1271" max="1271" width="13.140625" style="70" customWidth="1"/>
    <col min="1272" max="1272" width="16.5703125" style="70" customWidth="1"/>
    <col min="1273" max="1273" width="14.28515625" style="70" customWidth="1"/>
    <col min="1274" max="1274" width="14.5703125" style="70" customWidth="1"/>
    <col min="1275" max="1275" width="15" style="70" customWidth="1"/>
    <col min="1276" max="1276" width="14.140625" style="70" customWidth="1"/>
    <col min="1277" max="1277" width="14.7109375" style="70" customWidth="1"/>
    <col min="1278" max="1278" width="13.5703125" style="70" customWidth="1"/>
    <col min="1279" max="1279" width="15.28515625" style="70" customWidth="1"/>
    <col min="1280" max="1280" width="16.5703125" style="70" customWidth="1"/>
    <col min="1281" max="1281" width="10.7109375" style="70" customWidth="1"/>
    <col min="1282" max="1282" width="13.42578125" style="70" customWidth="1"/>
    <col min="1283" max="1283" width="11.85546875" style="70" customWidth="1"/>
    <col min="1284" max="1284" width="12.7109375" style="70" customWidth="1"/>
    <col min="1285" max="1285" width="13.28515625" style="70" customWidth="1"/>
    <col min="1286" max="1286" width="11.140625" style="70" customWidth="1"/>
    <col min="1287" max="1287" width="17.85546875" style="70" customWidth="1"/>
    <col min="1288" max="1288" width="11.85546875" style="70" customWidth="1"/>
    <col min="1289" max="1289" width="13.85546875" style="70" customWidth="1"/>
    <col min="1290" max="1290" width="10.7109375" style="70" customWidth="1"/>
    <col min="1291" max="1291" width="14" style="70" customWidth="1"/>
    <col min="1292" max="1292" width="14.42578125" style="70" customWidth="1"/>
    <col min="1293" max="1293" width="21.42578125" style="70" customWidth="1"/>
    <col min="1294" max="1294" width="19.28515625" style="70" customWidth="1"/>
    <col min="1295" max="1295" width="16.7109375" style="70" customWidth="1"/>
    <col min="1296" max="1296" width="18.28515625" style="70" customWidth="1"/>
    <col min="1297" max="1297" width="19.28515625" style="70" customWidth="1"/>
    <col min="1298" max="1298" width="21.7109375" style="70" customWidth="1"/>
    <col min="1299" max="1299" width="13.85546875" style="70" bestFit="1" customWidth="1"/>
    <col min="1300" max="1511" width="9.140625" style="70"/>
    <col min="1512" max="1512" width="11.28515625" style="70" customWidth="1"/>
    <col min="1513" max="1513" width="17.7109375" style="70" bestFit="1" customWidth="1"/>
    <col min="1514" max="1516" width="12.5703125" style="70" bestFit="1" customWidth="1"/>
    <col min="1517" max="1517" width="12.28515625" style="70" bestFit="1" customWidth="1"/>
    <col min="1518" max="1519" width="12.5703125" style="70" bestFit="1" customWidth="1"/>
    <col min="1520" max="1520" width="13.85546875" style="70" bestFit="1" customWidth="1"/>
    <col min="1521" max="1522" width="12.5703125" style="70" bestFit="1" customWidth="1"/>
    <col min="1523" max="1523" width="11.42578125" style="70" bestFit="1" customWidth="1"/>
    <col min="1524" max="1524" width="13.85546875" style="70" bestFit="1" customWidth="1"/>
    <col min="1525" max="1525" width="10.7109375" style="70" customWidth="1"/>
    <col min="1526" max="1526" width="15.85546875" style="70" customWidth="1"/>
    <col min="1527" max="1527" width="13.140625" style="70" customWidth="1"/>
    <col min="1528" max="1528" width="16.5703125" style="70" customWidth="1"/>
    <col min="1529" max="1529" width="14.28515625" style="70" customWidth="1"/>
    <col min="1530" max="1530" width="14.5703125" style="70" customWidth="1"/>
    <col min="1531" max="1531" width="15" style="70" customWidth="1"/>
    <col min="1532" max="1532" width="14.140625" style="70" customWidth="1"/>
    <col min="1533" max="1533" width="14.7109375" style="70" customWidth="1"/>
    <col min="1534" max="1534" width="13.5703125" style="70" customWidth="1"/>
    <col min="1535" max="1535" width="15.28515625" style="70" customWidth="1"/>
    <col min="1536" max="1536" width="16.5703125" style="70" customWidth="1"/>
    <col min="1537" max="1537" width="10.7109375" style="70" customWidth="1"/>
    <col min="1538" max="1538" width="13.42578125" style="70" customWidth="1"/>
    <col min="1539" max="1539" width="11.85546875" style="70" customWidth="1"/>
    <col min="1540" max="1540" width="12.7109375" style="70" customWidth="1"/>
    <col min="1541" max="1541" width="13.28515625" style="70" customWidth="1"/>
    <col min="1542" max="1542" width="11.140625" style="70" customWidth="1"/>
    <col min="1543" max="1543" width="17.85546875" style="70" customWidth="1"/>
    <col min="1544" max="1544" width="11.85546875" style="70" customWidth="1"/>
    <col min="1545" max="1545" width="13.85546875" style="70" customWidth="1"/>
    <col min="1546" max="1546" width="10.7109375" style="70" customWidth="1"/>
    <col min="1547" max="1547" width="14" style="70" customWidth="1"/>
    <col min="1548" max="1548" width="14.42578125" style="70" customWidth="1"/>
    <col min="1549" max="1549" width="21.42578125" style="70" customWidth="1"/>
    <col min="1550" max="1550" width="19.28515625" style="70" customWidth="1"/>
    <col min="1551" max="1551" width="16.7109375" style="70" customWidth="1"/>
    <col min="1552" max="1552" width="18.28515625" style="70" customWidth="1"/>
    <col min="1553" max="1553" width="19.28515625" style="70" customWidth="1"/>
    <col min="1554" max="1554" width="21.7109375" style="70" customWidth="1"/>
    <col min="1555" max="1555" width="13.85546875" style="70" bestFit="1" customWidth="1"/>
    <col min="1556" max="1767" width="9.140625" style="70"/>
    <col min="1768" max="1768" width="11.28515625" style="70" customWidth="1"/>
    <col min="1769" max="1769" width="17.7109375" style="70" bestFit="1" customWidth="1"/>
    <col min="1770" max="1772" width="12.5703125" style="70" bestFit="1" customWidth="1"/>
    <col min="1773" max="1773" width="12.28515625" style="70" bestFit="1" customWidth="1"/>
    <col min="1774" max="1775" width="12.5703125" style="70" bestFit="1" customWidth="1"/>
    <col min="1776" max="1776" width="13.85546875" style="70" bestFit="1" customWidth="1"/>
    <col min="1777" max="1778" width="12.5703125" style="70" bestFit="1" customWidth="1"/>
    <col min="1779" max="1779" width="11.42578125" style="70" bestFit="1" customWidth="1"/>
    <col min="1780" max="1780" width="13.85546875" style="70" bestFit="1" customWidth="1"/>
    <col min="1781" max="1781" width="10.7109375" style="70" customWidth="1"/>
    <col min="1782" max="1782" width="15.85546875" style="70" customWidth="1"/>
    <col min="1783" max="1783" width="13.140625" style="70" customWidth="1"/>
    <col min="1784" max="1784" width="16.5703125" style="70" customWidth="1"/>
    <col min="1785" max="1785" width="14.28515625" style="70" customWidth="1"/>
    <col min="1786" max="1786" width="14.5703125" style="70" customWidth="1"/>
    <col min="1787" max="1787" width="15" style="70" customWidth="1"/>
    <col min="1788" max="1788" width="14.140625" style="70" customWidth="1"/>
    <col min="1789" max="1789" width="14.7109375" style="70" customWidth="1"/>
    <col min="1790" max="1790" width="13.5703125" style="70" customWidth="1"/>
    <col min="1791" max="1791" width="15.28515625" style="70" customWidth="1"/>
    <col min="1792" max="1792" width="16.5703125" style="70" customWidth="1"/>
    <col min="1793" max="1793" width="10.7109375" style="70" customWidth="1"/>
    <col min="1794" max="1794" width="13.42578125" style="70" customWidth="1"/>
    <col min="1795" max="1795" width="11.85546875" style="70" customWidth="1"/>
    <col min="1796" max="1796" width="12.7109375" style="70" customWidth="1"/>
    <col min="1797" max="1797" width="13.28515625" style="70" customWidth="1"/>
    <col min="1798" max="1798" width="11.140625" style="70" customWidth="1"/>
    <col min="1799" max="1799" width="17.85546875" style="70" customWidth="1"/>
    <col min="1800" max="1800" width="11.85546875" style="70" customWidth="1"/>
    <col min="1801" max="1801" width="13.85546875" style="70" customWidth="1"/>
    <col min="1802" max="1802" width="10.7109375" style="70" customWidth="1"/>
    <col min="1803" max="1803" width="14" style="70" customWidth="1"/>
    <col min="1804" max="1804" width="14.42578125" style="70" customWidth="1"/>
    <col min="1805" max="1805" width="21.42578125" style="70" customWidth="1"/>
    <col min="1806" max="1806" width="19.28515625" style="70" customWidth="1"/>
    <col min="1807" max="1807" width="16.7109375" style="70" customWidth="1"/>
    <col min="1808" max="1808" width="18.28515625" style="70" customWidth="1"/>
    <col min="1809" max="1809" width="19.28515625" style="70" customWidth="1"/>
    <col min="1810" max="1810" width="21.7109375" style="70" customWidth="1"/>
    <col min="1811" max="1811" width="13.85546875" style="70" bestFit="1" customWidth="1"/>
    <col min="1812" max="2023" width="9.140625" style="70"/>
    <col min="2024" max="2024" width="11.28515625" style="70" customWidth="1"/>
    <col min="2025" max="2025" width="17.7109375" style="70" bestFit="1" customWidth="1"/>
    <col min="2026" max="2028" width="12.5703125" style="70" bestFit="1" customWidth="1"/>
    <col min="2029" max="2029" width="12.28515625" style="70" bestFit="1" customWidth="1"/>
    <col min="2030" max="2031" width="12.5703125" style="70" bestFit="1" customWidth="1"/>
    <col min="2032" max="2032" width="13.85546875" style="70" bestFit="1" customWidth="1"/>
    <col min="2033" max="2034" width="12.5703125" style="70" bestFit="1" customWidth="1"/>
    <col min="2035" max="2035" width="11.42578125" style="70" bestFit="1" customWidth="1"/>
    <col min="2036" max="2036" width="13.85546875" style="70" bestFit="1" customWidth="1"/>
    <col min="2037" max="2037" width="10.7109375" style="70" customWidth="1"/>
    <col min="2038" max="2038" width="15.85546875" style="70" customWidth="1"/>
    <col min="2039" max="2039" width="13.140625" style="70" customWidth="1"/>
    <col min="2040" max="2040" width="16.5703125" style="70" customWidth="1"/>
    <col min="2041" max="2041" width="14.28515625" style="70" customWidth="1"/>
    <col min="2042" max="2042" width="14.5703125" style="70" customWidth="1"/>
    <col min="2043" max="2043" width="15" style="70" customWidth="1"/>
    <col min="2044" max="2044" width="14.140625" style="70" customWidth="1"/>
    <col min="2045" max="2045" width="14.7109375" style="70" customWidth="1"/>
    <col min="2046" max="2046" width="13.5703125" style="70" customWidth="1"/>
    <col min="2047" max="2047" width="15.28515625" style="70" customWidth="1"/>
    <col min="2048" max="2048" width="16.5703125" style="70" customWidth="1"/>
    <col min="2049" max="2049" width="10.7109375" style="70" customWidth="1"/>
    <col min="2050" max="2050" width="13.42578125" style="70" customWidth="1"/>
    <col min="2051" max="2051" width="11.85546875" style="70" customWidth="1"/>
    <col min="2052" max="2052" width="12.7109375" style="70" customWidth="1"/>
    <col min="2053" max="2053" width="13.28515625" style="70" customWidth="1"/>
    <col min="2054" max="2054" width="11.140625" style="70" customWidth="1"/>
    <col min="2055" max="2055" width="17.85546875" style="70" customWidth="1"/>
    <col min="2056" max="2056" width="11.85546875" style="70" customWidth="1"/>
    <col min="2057" max="2057" width="13.85546875" style="70" customWidth="1"/>
    <col min="2058" max="2058" width="10.7109375" style="70" customWidth="1"/>
    <col min="2059" max="2059" width="14" style="70" customWidth="1"/>
    <col min="2060" max="2060" width="14.42578125" style="70" customWidth="1"/>
    <col min="2061" max="2061" width="21.42578125" style="70" customWidth="1"/>
    <col min="2062" max="2062" width="19.28515625" style="70" customWidth="1"/>
    <col min="2063" max="2063" width="16.7109375" style="70" customWidth="1"/>
    <col min="2064" max="2064" width="18.28515625" style="70" customWidth="1"/>
    <col min="2065" max="2065" width="19.28515625" style="70" customWidth="1"/>
    <col min="2066" max="2066" width="21.7109375" style="70" customWidth="1"/>
    <col min="2067" max="2067" width="13.85546875" style="70" bestFit="1" customWidth="1"/>
    <col min="2068" max="2279" width="9.140625" style="70"/>
    <col min="2280" max="2280" width="11.28515625" style="70" customWidth="1"/>
    <col min="2281" max="2281" width="17.7109375" style="70" bestFit="1" customWidth="1"/>
    <col min="2282" max="2284" width="12.5703125" style="70" bestFit="1" customWidth="1"/>
    <col min="2285" max="2285" width="12.28515625" style="70" bestFit="1" customWidth="1"/>
    <col min="2286" max="2287" width="12.5703125" style="70" bestFit="1" customWidth="1"/>
    <col min="2288" max="2288" width="13.85546875" style="70" bestFit="1" customWidth="1"/>
    <col min="2289" max="2290" width="12.5703125" style="70" bestFit="1" customWidth="1"/>
    <col min="2291" max="2291" width="11.42578125" style="70" bestFit="1" customWidth="1"/>
    <col min="2292" max="2292" width="13.85546875" style="70" bestFit="1" customWidth="1"/>
    <col min="2293" max="2293" width="10.7109375" style="70" customWidth="1"/>
    <col min="2294" max="2294" width="15.85546875" style="70" customWidth="1"/>
    <col min="2295" max="2295" width="13.140625" style="70" customWidth="1"/>
    <col min="2296" max="2296" width="16.5703125" style="70" customWidth="1"/>
    <col min="2297" max="2297" width="14.28515625" style="70" customWidth="1"/>
    <col min="2298" max="2298" width="14.5703125" style="70" customWidth="1"/>
    <col min="2299" max="2299" width="15" style="70" customWidth="1"/>
    <col min="2300" max="2300" width="14.140625" style="70" customWidth="1"/>
    <col min="2301" max="2301" width="14.7109375" style="70" customWidth="1"/>
    <col min="2302" max="2302" width="13.5703125" style="70" customWidth="1"/>
    <col min="2303" max="2303" width="15.28515625" style="70" customWidth="1"/>
    <col min="2304" max="2304" width="16.5703125" style="70" customWidth="1"/>
    <col min="2305" max="2305" width="10.7109375" style="70" customWidth="1"/>
    <col min="2306" max="2306" width="13.42578125" style="70" customWidth="1"/>
    <col min="2307" max="2307" width="11.85546875" style="70" customWidth="1"/>
    <col min="2308" max="2308" width="12.7109375" style="70" customWidth="1"/>
    <col min="2309" max="2309" width="13.28515625" style="70" customWidth="1"/>
    <col min="2310" max="2310" width="11.140625" style="70" customWidth="1"/>
    <col min="2311" max="2311" width="17.85546875" style="70" customWidth="1"/>
    <col min="2312" max="2312" width="11.85546875" style="70" customWidth="1"/>
    <col min="2313" max="2313" width="13.85546875" style="70" customWidth="1"/>
    <col min="2314" max="2314" width="10.7109375" style="70" customWidth="1"/>
    <col min="2315" max="2315" width="14" style="70" customWidth="1"/>
    <col min="2316" max="2316" width="14.42578125" style="70" customWidth="1"/>
    <col min="2317" max="2317" width="21.42578125" style="70" customWidth="1"/>
    <col min="2318" max="2318" width="19.28515625" style="70" customWidth="1"/>
    <col min="2319" max="2319" width="16.7109375" style="70" customWidth="1"/>
    <col min="2320" max="2320" width="18.28515625" style="70" customWidth="1"/>
    <col min="2321" max="2321" width="19.28515625" style="70" customWidth="1"/>
    <col min="2322" max="2322" width="21.7109375" style="70" customWidth="1"/>
    <col min="2323" max="2323" width="13.85546875" style="70" bestFit="1" customWidth="1"/>
    <col min="2324" max="2535" width="9.140625" style="70"/>
    <col min="2536" max="2536" width="11.28515625" style="70" customWidth="1"/>
    <col min="2537" max="2537" width="17.7109375" style="70" bestFit="1" customWidth="1"/>
    <col min="2538" max="2540" width="12.5703125" style="70" bestFit="1" customWidth="1"/>
    <col min="2541" max="2541" width="12.28515625" style="70" bestFit="1" customWidth="1"/>
    <col min="2542" max="2543" width="12.5703125" style="70" bestFit="1" customWidth="1"/>
    <col min="2544" max="2544" width="13.85546875" style="70" bestFit="1" customWidth="1"/>
    <col min="2545" max="2546" width="12.5703125" style="70" bestFit="1" customWidth="1"/>
    <col min="2547" max="2547" width="11.42578125" style="70" bestFit="1" customWidth="1"/>
    <col min="2548" max="2548" width="13.85546875" style="70" bestFit="1" customWidth="1"/>
    <col min="2549" max="2549" width="10.7109375" style="70" customWidth="1"/>
    <col min="2550" max="2550" width="15.85546875" style="70" customWidth="1"/>
    <col min="2551" max="2551" width="13.140625" style="70" customWidth="1"/>
    <col min="2552" max="2552" width="16.5703125" style="70" customWidth="1"/>
    <col min="2553" max="2553" width="14.28515625" style="70" customWidth="1"/>
    <col min="2554" max="2554" width="14.5703125" style="70" customWidth="1"/>
    <col min="2555" max="2555" width="15" style="70" customWidth="1"/>
    <col min="2556" max="2556" width="14.140625" style="70" customWidth="1"/>
    <col min="2557" max="2557" width="14.7109375" style="70" customWidth="1"/>
    <col min="2558" max="2558" width="13.5703125" style="70" customWidth="1"/>
    <col min="2559" max="2559" width="15.28515625" style="70" customWidth="1"/>
    <col min="2560" max="2560" width="16.5703125" style="70" customWidth="1"/>
    <col min="2561" max="2561" width="10.7109375" style="70" customWidth="1"/>
    <col min="2562" max="2562" width="13.42578125" style="70" customWidth="1"/>
    <col min="2563" max="2563" width="11.85546875" style="70" customWidth="1"/>
    <col min="2564" max="2564" width="12.7109375" style="70" customWidth="1"/>
    <col min="2565" max="2565" width="13.28515625" style="70" customWidth="1"/>
    <col min="2566" max="2566" width="11.140625" style="70" customWidth="1"/>
    <col min="2567" max="2567" width="17.85546875" style="70" customWidth="1"/>
    <col min="2568" max="2568" width="11.85546875" style="70" customWidth="1"/>
    <col min="2569" max="2569" width="13.85546875" style="70" customWidth="1"/>
    <col min="2570" max="2570" width="10.7109375" style="70" customWidth="1"/>
    <col min="2571" max="2571" width="14" style="70" customWidth="1"/>
    <col min="2572" max="2572" width="14.42578125" style="70" customWidth="1"/>
    <col min="2573" max="2573" width="21.42578125" style="70" customWidth="1"/>
    <col min="2574" max="2574" width="19.28515625" style="70" customWidth="1"/>
    <col min="2575" max="2575" width="16.7109375" style="70" customWidth="1"/>
    <col min="2576" max="2576" width="18.28515625" style="70" customWidth="1"/>
    <col min="2577" max="2577" width="19.28515625" style="70" customWidth="1"/>
    <col min="2578" max="2578" width="21.7109375" style="70" customWidth="1"/>
    <col min="2579" max="2579" width="13.85546875" style="70" bestFit="1" customWidth="1"/>
    <col min="2580" max="2791" width="9.140625" style="70"/>
    <col min="2792" max="2792" width="11.28515625" style="70" customWidth="1"/>
    <col min="2793" max="2793" width="17.7109375" style="70" bestFit="1" customWidth="1"/>
    <col min="2794" max="2796" width="12.5703125" style="70" bestFit="1" customWidth="1"/>
    <col min="2797" max="2797" width="12.28515625" style="70" bestFit="1" customWidth="1"/>
    <col min="2798" max="2799" width="12.5703125" style="70" bestFit="1" customWidth="1"/>
    <col min="2800" max="2800" width="13.85546875" style="70" bestFit="1" customWidth="1"/>
    <col min="2801" max="2802" width="12.5703125" style="70" bestFit="1" customWidth="1"/>
    <col min="2803" max="2803" width="11.42578125" style="70" bestFit="1" customWidth="1"/>
    <col min="2804" max="2804" width="13.85546875" style="70" bestFit="1" customWidth="1"/>
    <col min="2805" max="2805" width="10.7109375" style="70" customWidth="1"/>
    <col min="2806" max="2806" width="15.85546875" style="70" customWidth="1"/>
    <col min="2807" max="2807" width="13.140625" style="70" customWidth="1"/>
    <col min="2808" max="2808" width="16.5703125" style="70" customWidth="1"/>
    <col min="2809" max="2809" width="14.28515625" style="70" customWidth="1"/>
    <col min="2810" max="2810" width="14.5703125" style="70" customWidth="1"/>
    <col min="2811" max="2811" width="15" style="70" customWidth="1"/>
    <col min="2812" max="2812" width="14.140625" style="70" customWidth="1"/>
    <col min="2813" max="2813" width="14.7109375" style="70" customWidth="1"/>
    <col min="2814" max="2814" width="13.5703125" style="70" customWidth="1"/>
    <col min="2815" max="2815" width="15.28515625" style="70" customWidth="1"/>
    <col min="2816" max="2816" width="16.5703125" style="70" customWidth="1"/>
    <col min="2817" max="2817" width="10.7109375" style="70" customWidth="1"/>
    <col min="2818" max="2818" width="13.42578125" style="70" customWidth="1"/>
    <col min="2819" max="2819" width="11.85546875" style="70" customWidth="1"/>
    <col min="2820" max="2820" width="12.7109375" style="70" customWidth="1"/>
    <col min="2821" max="2821" width="13.28515625" style="70" customWidth="1"/>
    <col min="2822" max="2822" width="11.140625" style="70" customWidth="1"/>
    <col min="2823" max="2823" width="17.85546875" style="70" customWidth="1"/>
    <col min="2824" max="2824" width="11.85546875" style="70" customWidth="1"/>
    <col min="2825" max="2825" width="13.85546875" style="70" customWidth="1"/>
    <col min="2826" max="2826" width="10.7109375" style="70" customWidth="1"/>
    <col min="2827" max="2827" width="14" style="70" customWidth="1"/>
    <col min="2828" max="2828" width="14.42578125" style="70" customWidth="1"/>
    <col min="2829" max="2829" width="21.42578125" style="70" customWidth="1"/>
    <col min="2830" max="2830" width="19.28515625" style="70" customWidth="1"/>
    <col min="2831" max="2831" width="16.7109375" style="70" customWidth="1"/>
    <col min="2832" max="2832" width="18.28515625" style="70" customWidth="1"/>
    <col min="2833" max="2833" width="19.28515625" style="70" customWidth="1"/>
    <col min="2834" max="2834" width="21.7109375" style="70" customWidth="1"/>
    <col min="2835" max="2835" width="13.85546875" style="70" bestFit="1" customWidth="1"/>
    <col min="2836" max="3047" width="9.140625" style="70"/>
    <col min="3048" max="3048" width="11.28515625" style="70" customWidth="1"/>
    <col min="3049" max="3049" width="17.7109375" style="70" bestFit="1" customWidth="1"/>
    <col min="3050" max="3052" width="12.5703125" style="70" bestFit="1" customWidth="1"/>
    <col min="3053" max="3053" width="12.28515625" style="70" bestFit="1" customWidth="1"/>
    <col min="3054" max="3055" width="12.5703125" style="70" bestFit="1" customWidth="1"/>
    <col min="3056" max="3056" width="13.85546875" style="70" bestFit="1" customWidth="1"/>
    <col min="3057" max="3058" width="12.5703125" style="70" bestFit="1" customWidth="1"/>
    <col min="3059" max="3059" width="11.42578125" style="70" bestFit="1" customWidth="1"/>
    <col min="3060" max="3060" width="13.85546875" style="70" bestFit="1" customWidth="1"/>
    <col min="3061" max="3061" width="10.7109375" style="70" customWidth="1"/>
    <col min="3062" max="3062" width="15.85546875" style="70" customWidth="1"/>
    <col min="3063" max="3063" width="13.140625" style="70" customWidth="1"/>
    <col min="3064" max="3064" width="16.5703125" style="70" customWidth="1"/>
    <col min="3065" max="3065" width="14.28515625" style="70" customWidth="1"/>
    <col min="3066" max="3066" width="14.5703125" style="70" customWidth="1"/>
    <col min="3067" max="3067" width="15" style="70" customWidth="1"/>
    <col min="3068" max="3068" width="14.140625" style="70" customWidth="1"/>
    <col min="3069" max="3069" width="14.7109375" style="70" customWidth="1"/>
    <col min="3070" max="3070" width="13.5703125" style="70" customWidth="1"/>
    <col min="3071" max="3071" width="15.28515625" style="70" customWidth="1"/>
    <col min="3072" max="3072" width="16.5703125" style="70" customWidth="1"/>
    <col min="3073" max="3073" width="10.7109375" style="70" customWidth="1"/>
    <col min="3074" max="3074" width="13.42578125" style="70" customWidth="1"/>
    <col min="3075" max="3075" width="11.85546875" style="70" customWidth="1"/>
    <col min="3076" max="3076" width="12.7109375" style="70" customWidth="1"/>
    <col min="3077" max="3077" width="13.28515625" style="70" customWidth="1"/>
    <col min="3078" max="3078" width="11.140625" style="70" customWidth="1"/>
    <col min="3079" max="3079" width="17.85546875" style="70" customWidth="1"/>
    <col min="3080" max="3080" width="11.85546875" style="70" customWidth="1"/>
    <col min="3081" max="3081" width="13.85546875" style="70" customWidth="1"/>
    <col min="3082" max="3082" width="10.7109375" style="70" customWidth="1"/>
    <col min="3083" max="3083" width="14" style="70" customWidth="1"/>
    <col min="3084" max="3084" width="14.42578125" style="70" customWidth="1"/>
    <col min="3085" max="3085" width="21.42578125" style="70" customWidth="1"/>
    <col min="3086" max="3086" width="19.28515625" style="70" customWidth="1"/>
    <col min="3087" max="3087" width="16.7109375" style="70" customWidth="1"/>
    <col min="3088" max="3088" width="18.28515625" style="70" customWidth="1"/>
    <col min="3089" max="3089" width="19.28515625" style="70" customWidth="1"/>
    <col min="3090" max="3090" width="21.7109375" style="70" customWidth="1"/>
    <col min="3091" max="3091" width="13.85546875" style="70" bestFit="1" customWidth="1"/>
    <col min="3092" max="3303" width="9.140625" style="70"/>
    <col min="3304" max="3304" width="11.28515625" style="70" customWidth="1"/>
    <col min="3305" max="3305" width="17.7109375" style="70" bestFit="1" customWidth="1"/>
    <col min="3306" max="3308" width="12.5703125" style="70" bestFit="1" customWidth="1"/>
    <col min="3309" max="3309" width="12.28515625" style="70" bestFit="1" customWidth="1"/>
    <col min="3310" max="3311" width="12.5703125" style="70" bestFit="1" customWidth="1"/>
    <col min="3312" max="3312" width="13.85546875" style="70" bestFit="1" customWidth="1"/>
    <col min="3313" max="3314" width="12.5703125" style="70" bestFit="1" customWidth="1"/>
    <col min="3315" max="3315" width="11.42578125" style="70" bestFit="1" customWidth="1"/>
    <col min="3316" max="3316" width="13.85546875" style="70" bestFit="1" customWidth="1"/>
    <col min="3317" max="3317" width="10.7109375" style="70" customWidth="1"/>
    <col min="3318" max="3318" width="15.85546875" style="70" customWidth="1"/>
    <col min="3319" max="3319" width="13.140625" style="70" customWidth="1"/>
    <col min="3320" max="3320" width="16.5703125" style="70" customWidth="1"/>
    <col min="3321" max="3321" width="14.28515625" style="70" customWidth="1"/>
    <col min="3322" max="3322" width="14.5703125" style="70" customWidth="1"/>
    <col min="3323" max="3323" width="15" style="70" customWidth="1"/>
    <col min="3324" max="3324" width="14.140625" style="70" customWidth="1"/>
    <col min="3325" max="3325" width="14.7109375" style="70" customWidth="1"/>
    <col min="3326" max="3326" width="13.5703125" style="70" customWidth="1"/>
    <col min="3327" max="3327" width="15.28515625" style="70" customWidth="1"/>
    <col min="3328" max="3328" width="16.5703125" style="70" customWidth="1"/>
    <col min="3329" max="3329" width="10.7109375" style="70" customWidth="1"/>
    <col min="3330" max="3330" width="13.42578125" style="70" customWidth="1"/>
    <col min="3331" max="3331" width="11.85546875" style="70" customWidth="1"/>
    <col min="3332" max="3332" width="12.7109375" style="70" customWidth="1"/>
    <col min="3333" max="3333" width="13.28515625" style="70" customWidth="1"/>
    <col min="3334" max="3334" width="11.140625" style="70" customWidth="1"/>
    <col min="3335" max="3335" width="17.85546875" style="70" customWidth="1"/>
    <col min="3336" max="3336" width="11.85546875" style="70" customWidth="1"/>
    <col min="3337" max="3337" width="13.85546875" style="70" customWidth="1"/>
    <col min="3338" max="3338" width="10.7109375" style="70" customWidth="1"/>
    <col min="3339" max="3339" width="14" style="70" customWidth="1"/>
    <col min="3340" max="3340" width="14.42578125" style="70" customWidth="1"/>
    <col min="3341" max="3341" width="21.42578125" style="70" customWidth="1"/>
    <col min="3342" max="3342" width="19.28515625" style="70" customWidth="1"/>
    <col min="3343" max="3343" width="16.7109375" style="70" customWidth="1"/>
    <col min="3344" max="3344" width="18.28515625" style="70" customWidth="1"/>
    <col min="3345" max="3345" width="19.28515625" style="70" customWidth="1"/>
    <col min="3346" max="3346" width="21.7109375" style="70" customWidth="1"/>
    <col min="3347" max="3347" width="13.85546875" style="70" bestFit="1" customWidth="1"/>
    <col min="3348" max="3559" width="9.140625" style="70"/>
    <col min="3560" max="3560" width="11.28515625" style="70" customWidth="1"/>
    <col min="3561" max="3561" width="17.7109375" style="70" bestFit="1" customWidth="1"/>
    <col min="3562" max="3564" width="12.5703125" style="70" bestFit="1" customWidth="1"/>
    <col min="3565" max="3565" width="12.28515625" style="70" bestFit="1" customWidth="1"/>
    <col min="3566" max="3567" width="12.5703125" style="70" bestFit="1" customWidth="1"/>
    <col min="3568" max="3568" width="13.85546875" style="70" bestFit="1" customWidth="1"/>
    <col min="3569" max="3570" width="12.5703125" style="70" bestFit="1" customWidth="1"/>
    <col min="3571" max="3571" width="11.42578125" style="70" bestFit="1" customWidth="1"/>
    <col min="3572" max="3572" width="13.85546875" style="70" bestFit="1" customWidth="1"/>
    <col min="3573" max="3573" width="10.7109375" style="70" customWidth="1"/>
    <col min="3574" max="3574" width="15.85546875" style="70" customWidth="1"/>
    <col min="3575" max="3575" width="13.140625" style="70" customWidth="1"/>
    <col min="3576" max="3576" width="16.5703125" style="70" customWidth="1"/>
    <col min="3577" max="3577" width="14.28515625" style="70" customWidth="1"/>
    <col min="3578" max="3578" width="14.5703125" style="70" customWidth="1"/>
    <col min="3579" max="3579" width="15" style="70" customWidth="1"/>
    <col min="3580" max="3580" width="14.140625" style="70" customWidth="1"/>
    <col min="3581" max="3581" width="14.7109375" style="70" customWidth="1"/>
    <col min="3582" max="3582" width="13.5703125" style="70" customWidth="1"/>
    <col min="3583" max="3583" width="15.28515625" style="70" customWidth="1"/>
    <col min="3584" max="3584" width="16.5703125" style="70" customWidth="1"/>
    <col min="3585" max="3585" width="10.7109375" style="70" customWidth="1"/>
    <col min="3586" max="3586" width="13.42578125" style="70" customWidth="1"/>
    <col min="3587" max="3587" width="11.85546875" style="70" customWidth="1"/>
    <col min="3588" max="3588" width="12.7109375" style="70" customWidth="1"/>
    <col min="3589" max="3589" width="13.28515625" style="70" customWidth="1"/>
    <col min="3590" max="3590" width="11.140625" style="70" customWidth="1"/>
    <col min="3591" max="3591" width="17.85546875" style="70" customWidth="1"/>
    <col min="3592" max="3592" width="11.85546875" style="70" customWidth="1"/>
    <col min="3593" max="3593" width="13.85546875" style="70" customWidth="1"/>
    <col min="3594" max="3594" width="10.7109375" style="70" customWidth="1"/>
    <col min="3595" max="3595" width="14" style="70" customWidth="1"/>
    <col min="3596" max="3596" width="14.42578125" style="70" customWidth="1"/>
    <col min="3597" max="3597" width="21.42578125" style="70" customWidth="1"/>
    <col min="3598" max="3598" width="19.28515625" style="70" customWidth="1"/>
    <col min="3599" max="3599" width="16.7109375" style="70" customWidth="1"/>
    <col min="3600" max="3600" width="18.28515625" style="70" customWidth="1"/>
    <col min="3601" max="3601" width="19.28515625" style="70" customWidth="1"/>
    <col min="3602" max="3602" width="21.7109375" style="70" customWidth="1"/>
    <col min="3603" max="3603" width="13.85546875" style="70" bestFit="1" customWidth="1"/>
    <col min="3604" max="3815" width="9.140625" style="70"/>
    <col min="3816" max="3816" width="11.28515625" style="70" customWidth="1"/>
    <col min="3817" max="3817" width="17.7109375" style="70" bestFit="1" customWidth="1"/>
    <col min="3818" max="3820" width="12.5703125" style="70" bestFit="1" customWidth="1"/>
    <col min="3821" max="3821" width="12.28515625" style="70" bestFit="1" customWidth="1"/>
    <col min="3822" max="3823" width="12.5703125" style="70" bestFit="1" customWidth="1"/>
    <col min="3824" max="3824" width="13.85546875" style="70" bestFit="1" customWidth="1"/>
    <col min="3825" max="3826" width="12.5703125" style="70" bestFit="1" customWidth="1"/>
    <col min="3827" max="3827" width="11.42578125" style="70" bestFit="1" customWidth="1"/>
    <col min="3828" max="3828" width="13.85546875" style="70" bestFit="1" customWidth="1"/>
    <col min="3829" max="3829" width="10.7109375" style="70" customWidth="1"/>
    <col min="3830" max="3830" width="15.85546875" style="70" customWidth="1"/>
    <col min="3831" max="3831" width="13.140625" style="70" customWidth="1"/>
    <col min="3832" max="3832" width="16.5703125" style="70" customWidth="1"/>
    <col min="3833" max="3833" width="14.28515625" style="70" customWidth="1"/>
    <col min="3834" max="3834" width="14.5703125" style="70" customWidth="1"/>
    <col min="3835" max="3835" width="15" style="70" customWidth="1"/>
    <col min="3836" max="3836" width="14.140625" style="70" customWidth="1"/>
    <col min="3837" max="3837" width="14.7109375" style="70" customWidth="1"/>
    <col min="3838" max="3838" width="13.5703125" style="70" customWidth="1"/>
    <col min="3839" max="3839" width="15.28515625" style="70" customWidth="1"/>
    <col min="3840" max="3840" width="16.5703125" style="70" customWidth="1"/>
    <col min="3841" max="3841" width="10.7109375" style="70" customWidth="1"/>
    <col min="3842" max="3842" width="13.42578125" style="70" customWidth="1"/>
    <col min="3843" max="3843" width="11.85546875" style="70" customWidth="1"/>
    <col min="3844" max="3844" width="12.7109375" style="70" customWidth="1"/>
    <col min="3845" max="3845" width="13.28515625" style="70" customWidth="1"/>
    <col min="3846" max="3846" width="11.140625" style="70" customWidth="1"/>
    <col min="3847" max="3847" width="17.85546875" style="70" customWidth="1"/>
    <col min="3848" max="3848" width="11.85546875" style="70" customWidth="1"/>
    <col min="3849" max="3849" width="13.85546875" style="70" customWidth="1"/>
    <col min="3850" max="3850" width="10.7109375" style="70" customWidth="1"/>
    <col min="3851" max="3851" width="14" style="70" customWidth="1"/>
    <col min="3852" max="3852" width="14.42578125" style="70" customWidth="1"/>
    <col min="3853" max="3853" width="21.42578125" style="70" customWidth="1"/>
    <col min="3854" max="3854" width="19.28515625" style="70" customWidth="1"/>
    <col min="3855" max="3855" width="16.7109375" style="70" customWidth="1"/>
    <col min="3856" max="3856" width="18.28515625" style="70" customWidth="1"/>
    <col min="3857" max="3857" width="19.28515625" style="70" customWidth="1"/>
    <col min="3858" max="3858" width="21.7109375" style="70" customWidth="1"/>
    <col min="3859" max="3859" width="13.85546875" style="70" bestFit="1" customWidth="1"/>
    <col min="3860" max="4071" width="9.140625" style="70"/>
    <col min="4072" max="4072" width="11.28515625" style="70" customWidth="1"/>
    <col min="4073" max="4073" width="17.7109375" style="70" bestFit="1" customWidth="1"/>
    <col min="4074" max="4076" width="12.5703125" style="70" bestFit="1" customWidth="1"/>
    <col min="4077" max="4077" width="12.28515625" style="70" bestFit="1" customWidth="1"/>
    <col min="4078" max="4079" width="12.5703125" style="70" bestFit="1" customWidth="1"/>
    <col min="4080" max="4080" width="13.85546875" style="70" bestFit="1" customWidth="1"/>
    <col min="4081" max="4082" width="12.5703125" style="70" bestFit="1" customWidth="1"/>
    <col min="4083" max="4083" width="11.42578125" style="70" bestFit="1" customWidth="1"/>
    <col min="4084" max="4084" width="13.85546875" style="70" bestFit="1" customWidth="1"/>
    <col min="4085" max="4085" width="10.7109375" style="70" customWidth="1"/>
    <col min="4086" max="4086" width="15.85546875" style="70" customWidth="1"/>
    <col min="4087" max="4087" width="13.140625" style="70" customWidth="1"/>
    <col min="4088" max="4088" width="16.5703125" style="70" customWidth="1"/>
    <col min="4089" max="4089" width="14.28515625" style="70" customWidth="1"/>
    <col min="4090" max="4090" width="14.5703125" style="70" customWidth="1"/>
    <col min="4091" max="4091" width="15" style="70" customWidth="1"/>
    <col min="4092" max="4092" width="14.140625" style="70" customWidth="1"/>
    <col min="4093" max="4093" width="14.7109375" style="70" customWidth="1"/>
    <col min="4094" max="4094" width="13.5703125" style="70" customWidth="1"/>
    <col min="4095" max="4095" width="15.28515625" style="70" customWidth="1"/>
    <col min="4096" max="4096" width="16.5703125" style="70" customWidth="1"/>
    <col min="4097" max="4097" width="10.7109375" style="70" customWidth="1"/>
    <col min="4098" max="4098" width="13.42578125" style="70" customWidth="1"/>
    <col min="4099" max="4099" width="11.85546875" style="70" customWidth="1"/>
    <col min="4100" max="4100" width="12.7109375" style="70" customWidth="1"/>
    <col min="4101" max="4101" width="13.28515625" style="70" customWidth="1"/>
    <col min="4102" max="4102" width="11.140625" style="70" customWidth="1"/>
    <col min="4103" max="4103" width="17.85546875" style="70" customWidth="1"/>
    <col min="4104" max="4104" width="11.85546875" style="70" customWidth="1"/>
    <col min="4105" max="4105" width="13.85546875" style="70" customWidth="1"/>
    <col min="4106" max="4106" width="10.7109375" style="70" customWidth="1"/>
    <col min="4107" max="4107" width="14" style="70" customWidth="1"/>
    <col min="4108" max="4108" width="14.42578125" style="70" customWidth="1"/>
    <col min="4109" max="4109" width="21.42578125" style="70" customWidth="1"/>
    <col min="4110" max="4110" width="19.28515625" style="70" customWidth="1"/>
    <col min="4111" max="4111" width="16.7109375" style="70" customWidth="1"/>
    <col min="4112" max="4112" width="18.28515625" style="70" customWidth="1"/>
    <col min="4113" max="4113" width="19.28515625" style="70" customWidth="1"/>
    <col min="4114" max="4114" width="21.7109375" style="70" customWidth="1"/>
    <col min="4115" max="4115" width="13.85546875" style="70" bestFit="1" customWidth="1"/>
    <col min="4116" max="4327" width="9.140625" style="70"/>
    <col min="4328" max="4328" width="11.28515625" style="70" customWidth="1"/>
    <col min="4329" max="4329" width="17.7109375" style="70" bestFit="1" customWidth="1"/>
    <col min="4330" max="4332" width="12.5703125" style="70" bestFit="1" customWidth="1"/>
    <col min="4333" max="4333" width="12.28515625" style="70" bestFit="1" customWidth="1"/>
    <col min="4334" max="4335" width="12.5703125" style="70" bestFit="1" customWidth="1"/>
    <col min="4336" max="4336" width="13.85546875" style="70" bestFit="1" customWidth="1"/>
    <col min="4337" max="4338" width="12.5703125" style="70" bestFit="1" customWidth="1"/>
    <col min="4339" max="4339" width="11.42578125" style="70" bestFit="1" customWidth="1"/>
    <col min="4340" max="4340" width="13.85546875" style="70" bestFit="1" customWidth="1"/>
    <col min="4341" max="4341" width="10.7109375" style="70" customWidth="1"/>
    <col min="4342" max="4342" width="15.85546875" style="70" customWidth="1"/>
    <col min="4343" max="4343" width="13.140625" style="70" customWidth="1"/>
    <col min="4344" max="4344" width="16.5703125" style="70" customWidth="1"/>
    <col min="4345" max="4345" width="14.28515625" style="70" customWidth="1"/>
    <col min="4346" max="4346" width="14.5703125" style="70" customWidth="1"/>
    <col min="4347" max="4347" width="15" style="70" customWidth="1"/>
    <col min="4348" max="4348" width="14.140625" style="70" customWidth="1"/>
    <col min="4349" max="4349" width="14.7109375" style="70" customWidth="1"/>
    <col min="4350" max="4350" width="13.5703125" style="70" customWidth="1"/>
    <col min="4351" max="4351" width="15.28515625" style="70" customWidth="1"/>
    <col min="4352" max="4352" width="16.5703125" style="70" customWidth="1"/>
    <col min="4353" max="4353" width="10.7109375" style="70" customWidth="1"/>
    <col min="4354" max="4354" width="13.42578125" style="70" customWidth="1"/>
    <col min="4355" max="4355" width="11.85546875" style="70" customWidth="1"/>
    <col min="4356" max="4356" width="12.7109375" style="70" customWidth="1"/>
    <col min="4357" max="4357" width="13.28515625" style="70" customWidth="1"/>
    <col min="4358" max="4358" width="11.140625" style="70" customWidth="1"/>
    <col min="4359" max="4359" width="17.85546875" style="70" customWidth="1"/>
    <col min="4360" max="4360" width="11.85546875" style="70" customWidth="1"/>
    <col min="4361" max="4361" width="13.85546875" style="70" customWidth="1"/>
    <col min="4362" max="4362" width="10.7109375" style="70" customWidth="1"/>
    <col min="4363" max="4363" width="14" style="70" customWidth="1"/>
    <col min="4364" max="4364" width="14.42578125" style="70" customWidth="1"/>
    <col min="4365" max="4365" width="21.42578125" style="70" customWidth="1"/>
    <col min="4366" max="4366" width="19.28515625" style="70" customWidth="1"/>
    <col min="4367" max="4367" width="16.7109375" style="70" customWidth="1"/>
    <col min="4368" max="4368" width="18.28515625" style="70" customWidth="1"/>
    <col min="4369" max="4369" width="19.28515625" style="70" customWidth="1"/>
    <col min="4370" max="4370" width="21.7109375" style="70" customWidth="1"/>
    <col min="4371" max="4371" width="13.85546875" style="70" bestFit="1" customWidth="1"/>
    <col min="4372" max="4583" width="9.140625" style="70"/>
    <col min="4584" max="4584" width="11.28515625" style="70" customWidth="1"/>
    <col min="4585" max="4585" width="17.7109375" style="70" bestFit="1" customWidth="1"/>
    <col min="4586" max="4588" width="12.5703125" style="70" bestFit="1" customWidth="1"/>
    <col min="4589" max="4589" width="12.28515625" style="70" bestFit="1" customWidth="1"/>
    <col min="4590" max="4591" width="12.5703125" style="70" bestFit="1" customWidth="1"/>
    <col min="4592" max="4592" width="13.85546875" style="70" bestFit="1" customWidth="1"/>
    <col min="4593" max="4594" width="12.5703125" style="70" bestFit="1" customWidth="1"/>
    <col min="4595" max="4595" width="11.42578125" style="70" bestFit="1" customWidth="1"/>
    <col min="4596" max="4596" width="13.85546875" style="70" bestFit="1" customWidth="1"/>
    <col min="4597" max="4597" width="10.7109375" style="70" customWidth="1"/>
    <col min="4598" max="4598" width="15.85546875" style="70" customWidth="1"/>
    <col min="4599" max="4599" width="13.140625" style="70" customWidth="1"/>
    <col min="4600" max="4600" width="16.5703125" style="70" customWidth="1"/>
    <col min="4601" max="4601" width="14.28515625" style="70" customWidth="1"/>
    <col min="4602" max="4602" width="14.5703125" style="70" customWidth="1"/>
    <col min="4603" max="4603" width="15" style="70" customWidth="1"/>
    <col min="4604" max="4604" width="14.140625" style="70" customWidth="1"/>
    <col min="4605" max="4605" width="14.7109375" style="70" customWidth="1"/>
    <col min="4606" max="4606" width="13.5703125" style="70" customWidth="1"/>
    <col min="4607" max="4607" width="15.28515625" style="70" customWidth="1"/>
    <col min="4608" max="4608" width="16.5703125" style="70" customWidth="1"/>
    <col min="4609" max="4609" width="10.7109375" style="70" customWidth="1"/>
    <col min="4610" max="4610" width="13.42578125" style="70" customWidth="1"/>
    <col min="4611" max="4611" width="11.85546875" style="70" customWidth="1"/>
    <col min="4612" max="4612" width="12.7109375" style="70" customWidth="1"/>
    <col min="4613" max="4613" width="13.28515625" style="70" customWidth="1"/>
    <col min="4614" max="4614" width="11.140625" style="70" customWidth="1"/>
    <col min="4615" max="4615" width="17.85546875" style="70" customWidth="1"/>
    <col min="4616" max="4616" width="11.85546875" style="70" customWidth="1"/>
    <col min="4617" max="4617" width="13.85546875" style="70" customWidth="1"/>
    <col min="4618" max="4618" width="10.7109375" style="70" customWidth="1"/>
    <col min="4619" max="4619" width="14" style="70" customWidth="1"/>
    <col min="4620" max="4620" width="14.42578125" style="70" customWidth="1"/>
    <col min="4621" max="4621" width="21.42578125" style="70" customWidth="1"/>
    <col min="4622" max="4622" width="19.28515625" style="70" customWidth="1"/>
    <col min="4623" max="4623" width="16.7109375" style="70" customWidth="1"/>
    <col min="4624" max="4624" width="18.28515625" style="70" customWidth="1"/>
    <col min="4625" max="4625" width="19.28515625" style="70" customWidth="1"/>
    <col min="4626" max="4626" width="21.7109375" style="70" customWidth="1"/>
    <col min="4627" max="4627" width="13.85546875" style="70" bestFit="1" customWidth="1"/>
    <col min="4628" max="4839" width="9.140625" style="70"/>
    <col min="4840" max="4840" width="11.28515625" style="70" customWidth="1"/>
    <col min="4841" max="4841" width="17.7109375" style="70" bestFit="1" customWidth="1"/>
    <col min="4842" max="4844" width="12.5703125" style="70" bestFit="1" customWidth="1"/>
    <col min="4845" max="4845" width="12.28515625" style="70" bestFit="1" customWidth="1"/>
    <col min="4846" max="4847" width="12.5703125" style="70" bestFit="1" customWidth="1"/>
    <col min="4848" max="4848" width="13.85546875" style="70" bestFit="1" customWidth="1"/>
    <col min="4849" max="4850" width="12.5703125" style="70" bestFit="1" customWidth="1"/>
    <col min="4851" max="4851" width="11.42578125" style="70" bestFit="1" customWidth="1"/>
    <col min="4852" max="4852" width="13.85546875" style="70" bestFit="1" customWidth="1"/>
    <col min="4853" max="4853" width="10.7109375" style="70" customWidth="1"/>
    <col min="4854" max="4854" width="15.85546875" style="70" customWidth="1"/>
    <col min="4855" max="4855" width="13.140625" style="70" customWidth="1"/>
    <col min="4856" max="4856" width="16.5703125" style="70" customWidth="1"/>
    <col min="4857" max="4857" width="14.28515625" style="70" customWidth="1"/>
    <col min="4858" max="4858" width="14.5703125" style="70" customWidth="1"/>
    <col min="4859" max="4859" width="15" style="70" customWidth="1"/>
    <col min="4860" max="4860" width="14.140625" style="70" customWidth="1"/>
    <col min="4861" max="4861" width="14.7109375" style="70" customWidth="1"/>
    <col min="4862" max="4862" width="13.5703125" style="70" customWidth="1"/>
    <col min="4863" max="4863" width="15.28515625" style="70" customWidth="1"/>
    <col min="4864" max="4864" width="16.5703125" style="70" customWidth="1"/>
    <col min="4865" max="4865" width="10.7109375" style="70" customWidth="1"/>
    <col min="4866" max="4866" width="13.42578125" style="70" customWidth="1"/>
    <col min="4867" max="4867" width="11.85546875" style="70" customWidth="1"/>
    <col min="4868" max="4868" width="12.7109375" style="70" customWidth="1"/>
    <col min="4869" max="4869" width="13.28515625" style="70" customWidth="1"/>
    <col min="4870" max="4870" width="11.140625" style="70" customWidth="1"/>
    <col min="4871" max="4871" width="17.85546875" style="70" customWidth="1"/>
    <col min="4872" max="4872" width="11.85546875" style="70" customWidth="1"/>
    <col min="4873" max="4873" width="13.85546875" style="70" customWidth="1"/>
    <col min="4874" max="4874" width="10.7109375" style="70" customWidth="1"/>
    <col min="4875" max="4875" width="14" style="70" customWidth="1"/>
    <col min="4876" max="4876" width="14.42578125" style="70" customWidth="1"/>
    <col min="4877" max="4877" width="21.42578125" style="70" customWidth="1"/>
    <col min="4878" max="4878" width="19.28515625" style="70" customWidth="1"/>
    <col min="4879" max="4879" width="16.7109375" style="70" customWidth="1"/>
    <col min="4880" max="4880" width="18.28515625" style="70" customWidth="1"/>
    <col min="4881" max="4881" width="19.28515625" style="70" customWidth="1"/>
    <col min="4882" max="4882" width="21.7109375" style="70" customWidth="1"/>
    <col min="4883" max="4883" width="13.85546875" style="70" bestFit="1" customWidth="1"/>
    <col min="4884" max="5095" width="9.140625" style="70"/>
    <col min="5096" max="5096" width="11.28515625" style="70" customWidth="1"/>
    <col min="5097" max="5097" width="17.7109375" style="70" bestFit="1" customWidth="1"/>
    <col min="5098" max="5100" width="12.5703125" style="70" bestFit="1" customWidth="1"/>
    <col min="5101" max="5101" width="12.28515625" style="70" bestFit="1" customWidth="1"/>
    <col min="5102" max="5103" width="12.5703125" style="70" bestFit="1" customWidth="1"/>
    <col min="5104" max="5104" width="13.85546875" style="70" bestFit="1" customWidth="1"/>
    <col min="5105" max="5106" width="12.5703125" style="70" bestFit="1" customWidth="1"/>
    <col min="5107" max="5107" width="11.42578125" style="70" bestFit="1" customWidth="1"/>
    <col min="5108" max="5108" width="13.85546875" style="70" bestFit="1" customWidth="1"/>
    <col min="5109" max="5109" width="10.7109375" style="70" customWidth="1"/>
    <col min="5110" max="5110" width="15.85546875" style="70" customWidth="1"/>
    <col min="5111" max="5111" width="13.140625" style="70" customWidth="1"/>
    <col min="5112" max="5112" width="16.5703125" style="70" customWidth="1"/>
    <col min="5113" max="5113" width="14.28515625" style="70" customWidth="1"/>
    <col min="5114" max="5114" width="14.5703125" style="70" customWidth="1"/>
    <col min="5115" max="5115" width="15" style="70" customWidth="1"/>
    <col min="5116" max="5116" width="14.140625" style="70" customWidth="1"/>
    <col min="5117" max="5117" width="14.7109375" style="70" customWidth="1"/>
    <col min="5118" max="5118" width="13.5703125" style="70" customWidth="1"/>
    <col min="5119" max="5119" width="15.28515625" style="70" customWidth="1"/>
    <col min="5120" max="5120" width="16.5703125" style="70" customWidth="1"/>
    <col min="5121" max="5121" width="10.7109375" style="70" customWidth="1"/>
    <col min="5122" max="5122" width="13.42578125" style="70" customWidth="1"/>
    <col min="5123" max="5123" width="11.85546875" style="70" customWidth="1"/>
    <col min="5124" max="5124" width="12.7109375" style="70" customWidth="1"/>
    <col min="5125" max="5125" width="13.28515625" style="70" customWidth="1"/>
    <col min="5126" max="5126" width="11.140625" style="70" customWidth="1"/>
    <col min="5127" max="5127" width="17.85546875" style="70" customWidth="1"/>
    <col min="5128" max="5128" width="11.85546875" style="70" customWidth="1"/>
    <col min="5129" max="5129" width="13.85546875" style="70" customWidth="1"/>
    <col min="5130" max="5130" width="10.7109375" style="70" customWidth="1"/>
    <col min="5131" max="5131" width="14" style="70" customWidth="1"/>
    <col min="5132" max="5132" width="14.42578125" style="70" customWidth="1"/>
    <col min="5133" max="5133" width="21.42578125" style="70" customWidth="1"/>
    <col min="5134" max="5134" width="19.28515625" style="70" customWidth="1"/>
    <col min="5135" max="5135" width="16.7109375" style="70" customWidth="1"/>
    <col min="5136" max="5136" width="18.28515625" style="70" customWidth="1"/>
    <col min="5137" max="5137" width="19.28515625" style="70" customWidth="1"/>
    <col min="5138" max="5138" width="21.7109375" style="70" customWidth="1"/>
    <col min="5139" max="5139" width="13.85546875" style="70" bestFit="1" customWidth="1"/>
    <col min="5140" max="5351" width="9.140625" style="70"/>
    <col min="5352" max="5352" width="11.28515625" style="70" customWidth="1"/>
    <col min="5353" max="5353" width="17.7109375" style="70" bestFit="1" customWidth="1"/>
    <col min="5354" max="5356" width="12.5703125" style="70" bestFit="1" customWidth="1"/>
    <col min="5357" max="5357" width="12.28515625" style="70" bestFit="1" customWidth="1"/>
    <col min="5358" max="5359" width="12.5703125" style="70" bestFit="1" customWidth="1"/>
    <col min="5360" max="5360" width="13.85546875" style="70" bestFit="1" customWidth="1"/>
    <col min="5361" max="5362" width="12.5703125" style="70" bestFit="1" customWidth="1"/>
    <col min="5363" max="5363" width="11.42578125" style="70" bestFit="1" customWidth="1"/>
    <col min="5364" max="5364" width="13.85546875" style="70" bestFit="1" customWidth="1"/>
    <col min="5365" max="5365" width="10.7109375" style="70" customWidth="1"/>
    <col min="5366" max="5366" width="15.85546875" style="70" customWidth="1"/>
    <col min="5367" max="5367" width="13.140625" style="70" customWidth="1"/>
    <col min="5368" max="5368" width="16.5703125" style="70" customWidth="1"/>
    <col min="5369" max="5369" width="14.28515625" style="70" customWidth="1"/>
    <col min="5370" max="5370" width="14.5703125" style="70" customWidth="1"/>
    <col min="5371" max="5371" width="15" style="70" customWidth="1"/>
    <col min="5372" max="5372" width="14.140625" style="70" customWidth="1"/>
    <col min="5373" max="5373" width="14.7109375" style="70" customWidth="1"/>
    <col min="5374" max="5374" width="13.5703125" style="70" customWidth="1"/>
    <col min="5375" max="5375" width="15.28515625" style="70" customWidth="1"/>
    <col min="5376" max="5376" width="16.5703125" style="70" customWidth="1"/>
    <col min="5377" max="5377" width="10.7109375" style="70" customWidth="1"/>
    <col min="5378" max="5378" width="13.42578125" style="70" customWidth="1"/>
    <col min="5379" max="5379" width="11.85546875" style="70" customWidth="1"/>
    <col min="5380" max="5380" width="12.7109375" style="70" customWidth="1"/>
    <col min="5381" max="5381" width="13.28515625" style="70" customWidth="1"/>
    <col min="5382" max="5382" width="11.140625" style="70" customWidth="1"/>
    <col min="5383" max="5383" width="17.85546875" style="70" customWidth="1"/>
    <col min="5384" max="5384" width="11.85546875" style="70" customWidth="1"/>
    <col min="5385" max="5385" width="13.85546875" style="70" customWidth="1"/>
    <col min="5386" max="5386" width="10.7109375" style="70" customWidth="1"/>
    <col min="5387" max="5387" width="14" style="70" customWidth="1"/>
    <col min="5388" max="5388" width="14.42578125" style="70" customWidth="1"/>
    <col min="5389" max="5389" width="21.42578125" style="70" customWidth="1"/>
    <col min="5390" max="5390" width="19.28515625" style="70" customWidth="1"/>
    <col min="5391" max="5391" width="16.7109375" style="70" customWidth="1"/>
    <col min="5392" max="5392" width="18.28515625" style="70" customWidth="1"/>
    <col min="5393" max="5393" width="19.28515625" style="70" customWidth="1"/>
    <col min="5394" max="5394" width="21.7109375" style="70" customWidth="1"/>
    <col min="5395" max="5395" width="13.85546875" style="70" bestFit="1" customWidth="1"/>
    <col min="5396" max="5607" width="9.140625" style="70"/>
    <col min="5608" max="5608" width="11.28515625" style="70" customWidth="1"/>
    <col min="5609" max="5609" width="17.7109375" style="70" bestFit="1" customWidth="1"/>
    <col min="5610" max="5612" width="12.5703125" style="70" bestFit="1" customWidth="1"/>
    <col min="5613" max="5613" width="12.28515625" style="70" bestFit="1" customWidth="1"/>
    <col min="5614" max="5615" width="12.5703125" style="70" bestFit="1" customWidth="1"/>
    <col min="5616" max="5616" width="13.85546875" style="70" bestFit="1" customWidth="1"/>
    <col min="5617" max="5618" width="12.5703125" style="70" bestFit="1" customWidth="1"/>
    <col min="5619" max="5619" width="11.42578125" style="70" bestFit="1" customWidth="1"/>
    <col min="5620" max="5620" width="13.85546875" style="70" bestFit="1" customWidth="1"/>
    <col min="5621" max="5621" width="10.7109375" style="70" customWidth="1"/>
    <col min="5622" max="5622" width="15.85546875" style="70" customWidth="1"/>
    <col min="5623" max="5623" width="13.140625" style="70" customWidth="1"/>
    <col min="5624" max="5624" width="16.5703125" style="70" customWidth="1"/>
    <col min="5625" max="5625" width="14.28515625" style="70" customWidth="1"/>
    <col min="5626" max="5626" width="14.5703125" style="70" customWidth="1"/>
    <col min="5627" max="5627" width="15" style="70" customWidth="1"/>
    <col min="5628" max="5628" width="14.140625" style="70" customWidth="1"/>
    <col min="5629" max="5629" width="14.7109375" style="70" customWidth="1"/>
    <col min="5630" max="5630" width="13.5703125" style="70" customWidth="1"/>
    <col min="5631" max="5631" width="15.28515625" style="70" customWidth="1"/>
    <col min="5632" max="5632" width="16.5703125" style="70" customWidth="1"/>
    <col min="5633" max="5633" width="10.7109375" style="70" customWidth="1"/>
    <col min="5634" max="5634" width="13.42578125" style="70" customWidth="1"/>
    <col min="5635" max="5635" width="11.85546875" style="70" customWidth="1"/>
    <col min="5636" max="5636" width="12.7109375" style="70" customWidth="1"/>
    <col min="5637" max="5637" width="13.28515625" style="70" customWidth="1"/>
    <col min="5638" max="5638" width="11.140625" style="70" customWidth="1"/>
    <col min="5639" max="5639" width="17.85546875" style="70" customWidth="1"/>
    <col min="5640" max="5640" width="11.85546875" style="70" customWidth="1"/>
    <col min="5641" max="5641" width="13.85546875" style="70" customWidth="1"/>
    <col min="5642" max="5642" width="10.7109375" style="70" customWidth="1"/>
    <col min="5643" max="5643" width="14" style="70" customWidth="1"/>
    <col min="5644" max="5644" width="14.42578125" style="70" customWidth="1"/>
    <col min="5645" max="5645" width="21.42578125" style="70" customWidth="1"/>
    <col min="5646" max="5646" width="19.28515625" style="70" customWidth="1"/>
    <col min="5647" max="5647" width="16.7109375" style="70" customWidth="1"/>
    <col min="5648" max="5648" width="18.28515625" style="70" customWidth="1"/>
    <col min="5649" max="5649" width="19.28515625" style="70" customWidth="1"/>
    <col min="5650" max="5650" width="21.7109375" style="70" customWidth="1"/>
    <col min="5651" max="5651" width="13.85546875" style="70" bestFit="1" customWidth="1"/>
    <col min="5652" max="5863" width="9.140625" style="70"/>
    <col min="5864" max="5864" width="11.28515625" style="70" customWidth="1"/>
    <col min="5865" max="5865" width="17.7109375" style="70" bestFit="1" customWidth="1"/>
    <col min="5866" max="5868" width="12.5703125" style="70" bestFit="1" customWidth="1"/>
    <col min="5869" max="5869" width="12.28515625" style="70" bestFit="1" customWidth="1"/>
    <col min="5870" max="5871" width="12.5703125" style="70" bestFit="1" customWidth="1"/>
    <col min="5872" max="5872" width="13.85546875" style="70" bestFit="1" customWidth="1"/>
    <col min="5873" max="5874" width="12.5703125" style="70" bestFit="1" customWidth="1"/>
    <col min="5875" max="5875" width="11.42578125" style="70" bestFit="1" customWidth="1"/>
    <col min="5876" max="5876" width="13.85546875" style="70" bestFit="1" customWidth="1"/>
    <col min="5877" max="5877" width="10.7109375" style="70" customWidth="1"/>
    <col min="5878" max="5878" width="15.85546875" style="70" customWidth="1"/>
    <col min="5879" max="5879" width="13.140625" style="70" customWidth="1"/>
    <col min="5880" max="5880" width="16.5703125" style="70" customWidth="1"/>
    <col min="5881" max="5881" width="14.28515625" style="70" customWidth="1"/>
    <col min="5882" max="5882" width="14.5703125" style="70" customWidth="1"/>
    <col min="5883" max="5883" width="15" style="70" customWidth="1"/>
    <col min="5884" max="5884" width="14.140625" style="70" customWidth="1"/>
    <col min="5885" max="5885" width="14.7109375" style="70" customWidth="1"/>
    <col min="5886" max="5886" width="13.5703125" style="70" customWidth="1"/>
    <col min="5887" max="5887" width="15.28515625" style="70" customWidth="1"/>
    <col min="5888" max="5888" width="16.5703125" style="70" customWidth="1"/>
    <col min="5889" max="5889" width="10.7109375" style="70" customWidth="1"/>
    <col min="5890" max="5890" width="13.42578125" style="70" customWidth="1"/>
    <col min="5891" max="5891" width="11.85546875" style="70" customWidth="1"/>
    <col min="5892" max="5892" width="12.7109375" style="70" customWidth="1"/>
    <col min="5893" max="5893" width="13.28515625" style="70" customWidth="1"/>
    <col min="5894" max="5894" width="11.140625" style="70" customWidth="1"/>
    <col min="5895" max="5895" width="17.85546875" style="70" customWidth="1"/>
    <col min="5896" max="5896" width="11.85546875" style="70" customWidth="1"/>
    <col min="5897" max="5897" width="13.85546875" style="70" customWidth="1"/>
    <col min="5898" max="5898" width="10.7109375" style="70" customWidth="1"/>
    <col min="5899" max="5899" width="14" style="70" customWidth="1"/>
    <col min="5900" max="5900" width="14.42578125" style="70" customWidth="1"/>
    <col min="5901" max="5901" width="21.42578125" style="70" customWidth="1"/>
    <col min="5902" max="5902" width="19.28515625" style="70" customWidth="1"/>
    <col min="5903" max="5903" width="16.7109375" style="70" customWidth="1"/>
    <col min="5904" max="5904" width="18.28515625" style="70" customWidth="1"/>
    <col min="5905" max="5905" width="19.28515625" style="70" customWidth="1"/>
    <col min="5906" max="5906" width="21.7109375" style="70" customWidth="1"/>
    <col min="5907" max="5907" width="13.85546875" style="70" bestFit="1" customWidth="1"/>
    <col min="5908" max="6119" width="9.140625" style="70"/>
    <col min="6120" max="6120" width="11.28515625" style="70" customWidth="1"/>
    <col min="6121" max="6121" width="17.7109375" style="70" bestFit="1" customWidth="1"/>
    <col min="6122" max="6124" width="12.5703125" style="70" bestFit="1" customWidth="1"/>
    <col min="6125" max="6125" width="12.28515625" style="70" bestFit="1" customWidth="1"/>
    <col min="6126" max="6127" width="12.5703125" style="70" bestFit="1" customWidth="1"/>
    <col min="6128" max="6128" width="13.85546875" style="70" bestFit="1" customWidth="1"/>
    <col min="6129" max="6130" width="12.5703125" style="70" bestFit="1" customWidth="1"/>
    <col min="6131" max="6131" width="11.42578125" style="70" bestFit="1" customWidth="1"/>
    <col min="6132" max="6132" width="13.85546875" style="70" bestFit="1" customWidth="1"/>
    <col min="6133" max="6133" width="10.7109375" style="70" customWidth="1"/>
    <col min="6134" max="6134" width="15.85546875" style="70" customWidth="1"/>
    <col min="6135" max="6135" width="13.140625" style="70" customWidth="1"/>
    <col min="6136" max="6136" width="16.5703125" style="70" customWidth="1"/>
    <col min="6137" max="6137" width="14.28515625" style="70" customWidth="1"/>
    <col min="6138" max="6138" width="14.5703125" style="70" customWidth="1"/>
    <col min="6139" max="6139" width="15" style="70" customWidth="1"/>
    <col min="6140" max="6140" width="14.140625" style="70" customWidth="1"/>
    <col min="6141" max="6141" width="14.7109375" style="70" customWidth="1"/>
    <col min="6142" max="6142" width="13.5703125" style="70" customWidth="1"/>
    <col min="6143" max="6143" width="15.28515625" style="70" customWidth="1"/>
    <col min="6144" max="6144" width="16.5703125" style="70" customWidth="1"/>
    <col min="6145" max="6145" width="10.7109375" style="70" customWidth="1"/>
    <col min="6146" max="6146" width="13.42578125" style="70" customWidth="1"/>
    <col min="6147" max="6147" width="11.85546875" style="70" customWidth="1"/>
    <col min="6148" max="6148" width="12.7109375" style="70" customWidth="1"/>
    <col min="6149" max="6149" width="13.28515625" style="70" customWidth="1"/>
    <col min="6150" max="6150" width="11.140625" style="70" customWidth="1"/>
    <col min="6151" max="6151" width="17.85546875" style="70" customWidth="1"/>
    <col min="6152" max="6152" width="11.85546875" style="70" customWidth="1"/>
    <col min="6153" max="6153" width="13.85546875" style="70" customWidth="1"/>
    <col min="6154" max="6154" width="10.7109375" style="70" customWidth="1"/>
    <col min="6155" max="6155" width="14" style="70" customWidth="1"/>
    <col min="6156" max="6156" width="14.42578125" style="70" customWidth="1"/>
    <col min="6157" max="6157" width="21.42578125" style="70" customWidth="1"/>
    <col min="6158" max="6158" width="19.28515625" style="70" customWidth="1"/>
    <col min="6159" max="6159" width="16.7109375" style="70" customWidth="1"/>
    <col min="6160" max="6160" width="18.28515625" style="70" customWidth="1"/>
    <col min="6161" max="6161" width="19.28515625" style="70" customWidth="1"/>
    <col min="6162" max="6162" width="21.7109375" style="70" customWidth="1"/>
    <col min="6163" max="6163" width="13.85546875" style="70" bestFit="1" customWidth="1"/>
    <col min="6164" max="6375" width="9.140625" style="70"/>
    <col min="6376" max="6376" width="11.28515625" style="70" customWidth="1"/>
    <col min="6377" max="6377" width="17.7109375" style="70" bestFit="1" customWidth="1"/>
    <col min="6378" max="6380" width="12.5703125" style="70" bestFit="1" customWidth="1"/>
    <col min="6381" max="6381" width="12.28515625" style="70" bestFit="1" customWidth="1"/>
    <col min="6382" max="6383" width="12.5703125" style="70" bestFit="1" customWidth="1"/>
    <col min="6384" max="6384" width="13.85546875" style="70" bestFit="1" customWidth="1"/>
    <col min="6385" max="6386" width="12.5703125" style="70" bestFit="1" customWidth="1"/>
    <col min="6387" max="6387" width="11.42578125" style="70" bestFit="1" customWidth="1"/>
    <col min="6388" max="6388" width="13.85546875" style="70" bestFit="1" customWidth="1"/>
    <col min="6389" max="6389" width="10.7109375" style="70" customWidth="1"/>
    <col min="6390" max="6390" width="15.85546875" style="70" customWidth="1"/>
    <col min="6391" max="6391" width="13.140625" style="70" customWidth="1"/>
    <col min="6392" max="6392" width="16.5703125" style="70" customWidth="1"/>
    <col min="6393" max="6393" width="14.28515625" style="70" customWidth="1"/>
    <col min="6394" max="6394" width="14.5703125" style="70" customWidth="1"/>
    <col min="6395" max="6395" width="15" style="70" customWidth="1"/>
    <col min="6396" max="6396" width="14.140625" style="70" customWidth="1"/>
    <col min="6397" max="6397" width="14.7109375" style="70" customWidth="1"/>
    <col min="6398" max="6398" width="13.5703125" style="70" customWidth="1"/>
    <col min="6399" max="6399" width="15.28515625" style="70" customWidth="1"/>
    <col min="6400" max="6400" width="16.5703125" style="70" customWidth="1"/>
    <col min="6401" max="6401" width="10.7109375" style="70" customWidth="1"/>
    <col min="6402" max="6402" width="13.42578125" style="70" customWidth="1"/>
    <col min="6403" max="6403" width="11.85546875" style="70" customWidth="1"/>
    <col min="6404" max="6404" width="12.7109375" style="70" customWidth="1"/>
    <col min="6405" max="6405" width="13.28515625" style="70" customWidth="1"/>
    <col min="6406" max="6406" width="11.140625" style="70" customWidth="1"/>
    <col min="6407" max="6407" width="17.85546875" style="70" customWidth="1"/>
    <col min="6408" max="6408" width="11.85546875" style="70" customWidth="1"/>
    <col min="6409" max="6409" width="13.85546875" style="70" customWidth="1"/>
    <col min="6410" max="6410" width="10.7109375" style="70" customWidth="1"/>
    <col min="6411" max="6411" width="14" style="70" customWidth="1"/>
    <col min="6412" max="6412" width="14.42578125" style="70" customWidth="1"/>
    <col min="6413" max="6413" width="21.42578125" style="70" customWidth="1"/>
    <col min="6414" max="6414" width="19.28515625" style="70" customWidth="1"/>
    <col min="6415" max="6415" width="16.7109375" style="70" customWidth="1"/>
    <col min="6416" max="6416" width="18.28515625" style="70" customWidth="1"/>
    <col min="6417" max="6417" width="19.28515625" style="70" customWidth="1"/>
    <col min="6418" max="6418" width="21.7109375" style="70" customWidth="1"/>
    <col min="6419" max="6419" width="13.85546875" style="70" bestFit="1" customWidth="1"/>
    <col min="6420" max="6631" width="9.140625" style="70"/>
    <col min="6632" max="6632" width="11.28515625" style="70" customWidth="1"/>
    <col min="6633" max="6633" width="17.7109375" style="70" bestFit="1" customWidth="1"/>
    <col min="6634" max="6636" width="12.5703125" style="70" bestFit="1" customWidth="1"/>
    <col min="6637" max="6637" width="12.28515625" style="70" bestFit="1" customWidth="1"/>
    <col min="6638" max="6639" width="12.5703125" style="70" bestFit="1" customWidth="1"/>
    <col min="6640" max="6640" width="13.85546875" style="70" bestFit="1" customWidth="1"/>
    <col min="6641" max="6642" width="12.5703125" style="70" bestFit="1" customWidth="1"/>
    <col min="6643" max="6643" width="11.42578125" style="70" bestFit="1" customWidth="1"/>
    <col min="6644" max="6644" width="13.85546875" style="70" bestFit="1" customWidth="1"/>
    <col min="6645" max="6645" width="10.7109375" style="70" customWidth="1"/>
    <col min="6646" max="6646" width="15.85546875" style="70" customWidth="1"/>
    <col min="6647" max="6647" width="13.140625" style="70" customWidth="1"/>
    <col min="6648" max="6648" width="16.5703125" style="70" customWidth="1"/>
    <col min="6649" max="6649" width="14.28515625" style="70" customWidth="1"/>
    <col min="6650" max="6650" width="14.5703125" style="70" customWidth="1"/>
    <col min="6651" max="6651" width="15" style="70" customWidth="1"/>
    <col min="6652" max="6652" width="14.140625" style="70" customWidth="1"/>
    <col min="6653" max="6653" width="14.7109375" style="70" customWidth="1"/>
    <col min="6654" max="6654" width="13.5703125" style="70" customWidth="1"/>
    <col min="6655" max="6655" width="15.28515625" style="70" customWidth="1"/>
    <col min="6656" max="6656" width="16.5703125" style="70" customWidth="1"/>
    <col min="6657" max="6657" width="10.7109375" style="70" customWidth="1"/>
    <col min="6658" max="6658" width="13.42578125" style="70" customWidth="1"/>
    <col min="6659" max="6659" width="11.85546875" style="70" customWidth="1"/>
    <col min="6660" max="6660" width="12.7109375" style="70" customWidth="1"/>
    <col min="6661" max="6661" width="13.28515625" style="70" customWidth="1"/>
    <col min="6662" max="6662" width="11.140625" style="70" customWidth="1"/>
    <col min="6663" max="6663" width="17.85546875" style="70" customWidth="1"/>
    <col min="6664" max="6664" width="11.85546875" style="70" customWidth="1"/>
    <col min="6665" max="6665" width="13.85546875" style="70" customWidth="1"/>
    <col min="6666" max="6666" width="10.7109375" style="70" customWidth="1"/>
    <col min="6667" max="6667" width="14" style="70" customWidth="1"/>
    <col min="6668" max="6668" width="14.42578125" style="70" customWidth="1"/>
    <col min="6669" max="6669" width="21.42578125" style="70" customWidth="1"/>
    <col min="6670" max="6670" width="19.28515625" style="70" customWidth="1"/>
    <col min="6671" max="6671" width="16.7109375" style="70" customWidth="1"/>
    <col min="6672" max="6672" width="18.28515625" style="70" customWidth="1"/>
    <col min="6673" max="6673" width="19.28515625" style="70" customWidth="1"/>
    <col min="6674" max="6674" width="21.7109375" style="70" customWidth="1"/>
    <col min="6675" max="6675" width="13.85546875" style="70" bestFit="1" customWidth="1"/>
    <col min="6676" max="6887" width="9.140625" style="70"/>
    <col min="6888" max="6888" width="11.28515625" style="70" customWidth="1"/>
    <col min="6889" max="6889" width="17.7109375" style="70" bestFit="1" customWidth="1"/>
    <col min="6890" max="6892" width="12.5703125" style="70" bestFit="1" customWidth="1"/>
    <col min="6893" max="6893" width="12.28515625" style="70" bestFit="1" customWidth="1"/>
    <col min="6894" max="6895" width="12.5703125" style="70" bestFit="1" customWidth="1"/>
    <col min="6896" max="6896" width="13.85546875" style="70" bestFit="1" customWidth="1"/>
    <col min="6897" max="6898" width="12.5703125" style="70" bestFit="1" customWidth="1"/>
    <col min="6899" max="6899" width="11.42578125" style="70" bestFit="1" customWidth="1"/>
    <col min="6900" max="6900" width="13.85546875" style="70" bestFit="1" customWidth="1"/>
    <col min="6901" max="6901" width="10.7109375" style="70" customWidth="1"/>
    <col min="6902" max="6902" width="15.85546875" style="70" customWidth="1"/>
    <col min="6903" max="6903" width="13.140625" style="70" customWidth="1"/>
    <col min="6904" max="6904" width="16.5703125" style="70" customWidth="1"/>
    <col min="6905" max="6905" width="14.28515625" style="70" customWidth="1"/>
    <col min="6906" max="6906" width="14.5703125" style="70" customWidth="1"/>
    <col min="6907" max="6907" width="15" style="70" customWidth="1"/>
    <col min="6908" max="6908" width="14.140625" style="70" customWidth="1"/>
    <col min="6909" max="6909" width="14.7109375" style="70" customWidth="1"/>
    <col min="6910" max="6910" width="13.5703125" style="70" customWidth="1"/>
    <col min="6911" max="6911" width="15.28515625" style="70" customWidth="1"/>
    <col min="6912" max="6912" width="16.5703125" style="70" customWidth="1"/>
    <col min="6913" max="6913" width="10.7109375" style="70" customWidth="1"/>
    <col min="6914" max="6914" width="13.42578125" style="70" customWidth="1"/>
    <col min="6915" max="6915" width="11.85546875" style="70" customWidth="1"/>
    <col min="6916" max="6916" width="12.7109375" style="70" customWidth="1"/>
    <col min="6917" max="6917" width="13.28515625" style="70" customWidth="1"/>
    <col min="6918" max="6918" width="11.140625" style="70" customWidth="1"/>
    <col min="6919" max="6919" width="17.85546875" style="70" customWidth="1"/>
    <col min="6920" max="6920" width="11.85546875" style="70" customWidth="1"/>
    <col min="6921" max="6921" width="13.85546875" style="70" customWidth="1"/>
    <col min="6922" max="6922" width="10.7109375" style="70" customWidth="1"/>
    <col min="6923" max="6923" width="14" style="70" customWidth="1"/>
    <col min="6924" max="6924" width="14.42578125" style="70" customWidth="1"/>
    <col min="6925" max="6925" width="21.42578125" style="70" customWidth="1"/>
    <col min="6926" max="6926" width="19.28515625" style="70" customWidth="1"/>
    <col min="6927" max="6927" width="16.7109375" style="70" customWidth="1"/>
    <col min="6928" max="6928" width="18.28515625" style="70" customWidth="1"/>
    <col min="6929" max="6929" width="19.28515625" style="70" customWidth="1"/>
    <col min="6930" max="6930" width="21.7109375" style="70" customWidth="1"/>
    <col min="6931" max="6931" width="13.85546875" style="70" bestFit="1" customWidth="1"/>
    <col min="6932" max="7143" width="9.140625" style="70"/>
    <col min="7144" max="7144" width="11.28515625" style="70" customWidth="1"/>
    <col min="7145" max="7145" width="17.7109375" style="70" bestFit="1" customWidth="1"/>
    <col min="7146" max="7148" width="12.5703125" style="70" bestFit="1" customWidth="1"/>
    <col min="7149" max="7149" width="12.28515625" style="70" bestFit="1" customWidth="1"/>
    <col min="7150" max="7151" width="12.5703125" style="70" bestFit="1" customWidth="1"/>
    <col min="7152" max="7152" width="13.85546875" style="70" bestFit="1" customWidth="1"/>
    <col min="7153" max="7154" width="12.5703125" style="70" bestFit="1" customWidth="1"/>
    <col min="7155" max="7155" width="11.42578125" style="70" bestFit="1" customWidth="1"/>
    <col min="7156" max="7156" width="13.85546875" style="70" bestFit="1" customWidth="1"/>
    <col min="7157" max="7157" width="10.7109375" style="70" customWidth="1"/>
    <col min="7158" max="7158" width="15.85546875" style="70" customWidth="1"/>
    <col min="7159" max="7159" width="13.140625" style="70" customWidth="1"/>
    <col min="7160" max="7160" width="16.5703125" style="70" customWidth="1"/>
    <col min="7161" max="7161" width="14.28515625" style="70" customWidth="1"/>
    <col min="7162" max="7162" width="14.5703125" style="70" customWidth="1"/>
    <col min="7163" max="7163" width="15" style="70" customWidth="1"/>
    <col min="7164" max="7164" width="14.140625" style="70" customWidth="1"/>
    <col min="7165" max="7165" width="14.7109375" style="70" customWidth="1"/>
    <col min="7166" max="7166" width="13.5703125" style="70" customWidth="1"/>
    <col min="7167" max="7167" width="15.28515625" style="70" customWidth="1"/>
    <col min="7168" max="7168" width="16.5703125" style="70" customWidth="1"/>
    <col min="7169" max="7169" width="10.7109375" style="70" customWidth="1"/>
    <col min="7170" max="7170" width="13.42578125" style="70" customWidth="1"/>
    <col min="7171" max="7171" width="11.85546875" style="70" customWidth="1"/>
    <col min="7172" max="7172" width="12.7109375" style="70" customWidth="1"/>
    <col min="7173" max="7173" width="13.28515625" style="70" customWidth="1"/>
    <col min="7174" max="7174" width="11.140625" style="70" customWidth="1"/>
    <col min="7175" max="7175" width="17.85546875" style="70" customWidth="1"/>
    <col min="7176" max="7176" width="11.85546875" style="70" customWidth="1"/>
    <col min="7177" max="7177" width="13.85546875" style="70" customWidth="1"/>
    <col min="7178" max="7178" width="10.7109375" style="70" customWidth="1"/>
    <col min="7179" max="7179" width="14" style="70" customWidth="1"/>
    <col min="7180" max="7180" width="14.42578125" style="70" customWidth="1"/>
    <col min="7181" max="7181" width="21.42578125" style="70" customWidth="1"/>
    <col min="7182" max="7182" width="19.28515625" style="70" customWidth="1"/>
    <col min="7183" max="7183" width="16.7109375" style="70" customWidth="1"/>
    <col min="7184" max="7184" width="18.28515625" style="70" customWidth="1"/>
    <col min="7185" max="7185" width="19.28515625" style="70" customWidth="1"/>
    <col min="7186" max="7186" width="21.7109375" style="70" customWidth="1"/>
    <col min="7187" max="7187" width="13.85546875" style="70" bestFit="1" customWidth="1"/>
    <col min="7188" max="7399" width="9.140625" style="70"/>
    <col min="7400" max="7400" width="11.28515625" style="70" customWidth="1"/>
    <col min="7401" max="7401" width="17.7109375" style="70" bestFit="1" customWidth="1"/>
    <col min="7402" max="7404" width="12.5703125" style="70" bestFit="1" customWidth="1"/>
    <col min="7405" max="7405" width="12.28515625" style="70" bestFit="1" customWidth="1"/>
    <col min="7406" max="7407" width="12.5703125" style="70" bestFit="1" customWidth="1"/>
    <col min="7408" max="7408" width="13.85546875" style="70" bestFit="1" customWidth="1"/>
    <col min="7409" max="7410" width="12.5703125" style="70" bestFit="1" customWidth="1"/>
    <col min="7411" max="7411" width="11.42578125" style="70" bestFit="1" customWidth="1"/>
    <col min="7412" max="7412" width="13.85546875" style="70" bestFit="1" customWidth="1"/>
    <col min="7413" max="7413" width="10.7109375" style="70" customWidth="1"/>
    <col min="7414" max="7414" width="15.85546875" style="70" customWidth="1"/>
    <col min="7415" max="7415" width="13.140625" style="70" customWidth="1"/>
    <col min="7416" max="7416" width="16.5703125" style="70" customWidth="1"/>
    <col min="7417" max="7417" width="14.28515625" style="70" customWidth="1"/>
    <col min="7418" max="7418" width="14.5703125" style="70" customWidth="1"/>
    <col min="7419" max="7419" width="15" style="70" customWidth="1"/>
    <col min="7420" max="7420" width="14.140625" style="70" customWidth="1"/>
    <col min="7421" max="7421" width="14.7109375" style="70" customWidth="1"/>
    <col min="7422" max="7422" width="13.5703125" style="70" customWidth="1"/>
    <col min="7423" max="7423" width="15.28515625" style="70" customWidth="1"/>
    <col min="7424" max="7424" width="16.5703125" style="70" customWidth="1"/>
    <col min="7425" max="7425" width="10.7109375" style="70" customWidth="1"/>
    <col min="7426" max="7426" width="13.42578125" style="70" customWidth="1"/>
    <col min="7427" max="7427" width="11.85546875" style="70" customWidth="1"/>
    <col min="7428" max="7428" width="12.7109375" style="70" customWidth="1"/>
    <col min="7429" max="7429" width="13.28515625" style="70" customWidth="1"/>
    <col min="7430" max="7430" width="11.140625" style="70" customWidth="1"/>
    <col min="7431" max="7431" width="17.85546875" style="70" customWidth="1"/>
    <col min="7432" max="7432" width="11.85546875" style="70" customWidth="1"/>
    <col min="7433" max="7433" width="13.85546875" style="70" customWidth="1"/>
    <col min="7434" max="7434" width="10.7109375" style="70" customWidth="1"/>
    <col min="7435" max="7435" width="14" style="70" customWidth="1"/>
    <col min="7436" max="7436" width="14.42578125" style="70" customWidth="1"/>
    <col min="7437" max="7437" width="21.42578125" style="70" customWidth="1"/>
    <col min="7438" max="7438" width="19.28515625" style="70" customWidth="1"/>
    <col min="7439" max="7439" width="16.7109375" style="70" customWidth="1"/>
    <col min="7440" max="7440" width="18.28515625" style="70" customWidth="1"/>
    <col min="7441" max="7441" width="19.28515625" style="70" customWidth="1"/>
    <col min="7442" max="7442" width="21.7109375" style="70" customWidth="1"/>
    <col min="7443" max="7443" width="13.85546875" style="70" bestFit="1" customWidth="1"/>
    <col min="7444" max="7655" width="9.140625" style="70"/>
    <col min="7656" max="7656" width="11.28515625" style="70" customWidth="1"/>
    <col min="7657" max="7657" width="17.7109375" style="70" bestFit="1" customWidth="1"/>
    <col min="7658" max="7660" width="12.5703125" style="70" bestFit="1" customWidth="1"/>
    <col min="7661" max="7661" width="12.28515625" style="70" bestFit="1" customWidth="1"/>
    <col min="7662" max="7663" width="12.5703125" style="70" bestFit="1" customWidth="1"/>
    <col min="7664" max="7664" width="13.85546875" style="70" bestFit="1" customWidth="1"/>
    <col min="7665" max="7666" width="12.5703125" style="70" bestFit="1" customWidth="1"/>
    <col min="7667" max="7667" width="11.42578125" style="70" bestFit="1" customWidth="1"/>
    <col min="7668" max="7668" width="13.85546875" style="70" bestFit="1" customWidth="1"/>
    <col min="7669" max="7669" width="10.7109375" style="70" customWidth="1"/>
    <col min="7670" max="7670" width="15.85546875" style="70" customWidth="1"/>
    <col min="7671" max="7671" width="13.140625" style="70" customWidth="1"/>
    <col min="7672" max="7672" width="16.5703125" style="70" customWidth="1"/>
    <col min="7673" max="7673" width="14.28515625" style="70" customWidth="1"/>
    <col min="7674" max="7674" width="14.5703125" style="70" customWidth="1"/>
    <col min="7675" max="7675" width="15" style="70" customWidth="1"/>
    <col min="7676" max="7676" width="14.140625" style="70" customWidth="1"/>
    <col min="7677" max="7677" width="14.7109375" style="70" customWidth="1"/>
    <col min="7678" max="7678" width="13.5703125" style="70" customWidth="1"/>
    <col min="7679" max="7679" width="15.28515625" style="70" customWidth="1"/>
    <col min="7680" max="7680" width="16.5703125" style="70" customWidth="1"/>
    <col min="7681" max="7681" width="10.7109375" style="70" customWidth="1"/>
    <col min="7682" max="7682" width="13.42578125" style="70" customWidth="1"/>
    <col min="7683" max="7683" width="11.85546875" style="70" customWidth="1"/>
    <col min="7684" max="7684" width="12.7109375" style="70" customWidth="1"/>
    <col min="7685" max="7685" width="13.28515625" style="70" customWidth="1"/>
    <col min="7686" max="7686" width="11.140625" style="70" customWidth="1"/>
    <col min="7687" max="7687" width="17.85546875" style="70" customWidth="1"/>
    <col min="7688" max="7688" width="11.85546875" style="70" customWidth="1"/>
    <col min="7689" max="7689" width="13.85546875" style="70" customWidth="1"/>
    <col min="7690" max="7690" width="10.7109375" style="70" customWidth="1"/>
    <col min="7691" max="7691" width="14" style="70" customWidth="1"/>
    <col min="7692" max="7692" width="14.42578125" style="70" customWidth="1"/>
    <col min="7693" max="7693" width="21.42578125" style="70" customWidth="1"/>
    <col min="7694" max="7694" width="19.28515625" style="70" customWidth="1"/>
    <col min="7695" max="7695" width="16.7109375" style="70" customWidth="1"/>
    <col min="7696" max="7696" width="18.28515625" style="70" customWidth="1"/>
    <col min="7697" max="7697" width="19.28515625" style="70" customWidth="1"/>
    <col min="7698" max="7698" width="21.7109375" style="70" customWidth="1"/>
    <col min="7699" max="7699" width="13.85546875" style="70" bestFit="1" customWidth="1"/>
    <col min="7700" max="7911" width="9.140625" style="70"/>
    <col min="7912" max="7912" width="11.28515625" style="70" customWidth="1"/>
    <col min="7913" max="7913" width="17.7109375" style="70" bestFit="1" customWidth="1"/>
    <col min="7914" max="7916" width="12.5703125" style="70" bestFit="1" customWidth="1"/>
    <col min="7917" max="7917" width="12.28515625" style="70" bestFit="1" customWidth="1"/>
    <col min="7918" max="7919" width="12.5703125" style="70" bestFit="1" customWidth="1"/>
    <col min="7920" max="7920" width="13.85546875" style="70" bestFit="1" customWidth="1"/>
    <col min="7921" max="7922" width="12.5703125" style="70" bestFit="1" customWidth="1"/>
    <col min="7923" max="7923" width="11.42578125" style="70" bestFit="1" customWidth="1"/>
    <col min="7924" max="7924" width="13.85546875" style="70" bestFit="1" customWidth="1"/>
    <col min="7925" max="7925" width="10.7109375" style="70" customWidth="1"/>
    <col min="7926" max="7926" width="15.85546875" style="70" customWidth="1"/>
    <col min="7927" max="7927" width="13.140625" style="70" customWidth="1"/>
    <col min="7928" max="7928" width="16.5703125" style="70" customWidth="1"/>
    <col min="7929" max="7929" width="14.28515625" style="70" customWidth="1"/>
    <col min="7930" max="7930" width="14.5703125" style="70" customWidth="1"/>
    <col min="7931" max="7931" width="15" style="70" customWidth="1"/>
    <col min="7932" max="7932" width="14.140625" style="70" customWidth="1"/>
    <col min="7933" max="7933" width="14.7109375" style="70" customWidth="1"/>
    <col min="7934" max="7934" width="13.5703125" style="70" customWidth="1"/>
    <col min="7935" max="7935" width="15.28515625" style="70" customWidth="1"/>
    <col min="7936" max="7936" width="16.5703125" style="70" customWidth="1"/>
    <col min="7937" max="7937" width="10.7109375" style="70" customWidth="1"/>
    <col min="7938" max="7938" width="13.42578125" style="70" customWidth="1"/>
    <col min="7939" max="7939" width="11.85546875" style="70" customWidth="1"/>
    <col min="7940" max="7940" width="12.7109375" style="70" customWidth="1"/>
    <col min="7941" max="7941" width="13.28515625" style="70" customWidth="1"/>
    <col min="7942" max="7942" width="11.140625" style="70" customWidth="1"/>
    <col min="7943" max="7943" width="17.85546875" style="70" customWidth="1"/>
    <col min="7944" max="7944" width="11.85546875" style="70" customWidth="1"/>
    <col min="7945" max="7945" width="13.85546875" style="70" customWidth="1"/>
    <col min="7946" max="7946" width="10.7109375" style="70" customWidth="1"/>
    <col min="7947" max="7947" width="14" style="70" customWidth="1"/>
    <col min="7948" max="7948" width="14.42578125" style="70" customWidth="1"/>
    <col min="7949" max="7949" width="21.42578125" style="70" customWidth="1"/>
    <col min="7950" max="7950" width="19.28515625" style="70" customWidth="1"/>
    <col min="7951" max="7951" width="16.7109375" style="70" customWidth="1"/>
    <col min="7952" max="7952" width="18.28515625" style="70" customWidth="1"/>
    <col min="7953" max="7953" width="19.28515625" style="70" customWidth="1"/>
    <col min="7954" max="7954" width="21.7109375" style="70" customWidth="1"/>
    <col min="7955" max="7955" width="13.85546875" style="70" bestFit="1" customWidth="1"/>
    <col min="7956" max="8167" width="9.140625" style="70"/>
    <col min="8168" max="8168" width="11.28515625" style="70" customWidth="1"/>
    <col min="8169" max="8169" width="17.7109375" style="70" bestFit="1" customWidth="1"/>
    <col min="8170" max="8172" width="12.5703125" style="70" bestFit="1" customWidth="1"/>
    <col min="8173" max="8173" width="12.28515625" style="70" bestFit="1" customWidth="1"/>
    <col min="8174" max="8175" width="12.5703125" style="70" bestFit="1" customWidth="1"/>
    <col min="8176" max="8176" width="13.85546875" style="70" bestFit="1" customWidth="1"/>
    <col min="8177" max="8178" width="12.5703125" style="70" bestFit="1" customWidth="1"/>
    <col min="8179" max="8179" width="11.42578125" style="70" bestFit="1" customWidth="1"/>
    <col min="8180" max="8180" width="13.85546875" style="70" bestFit="1" customWidth="1"/>
    <col min="8181" max="8181" width="10.7109375" style="70" customWidth="1"/>
    <col min="8182" max="8182" width="15.85546875" style="70" customWidth="1"/>
    <col min="8183" max="8183" width="13.140625" style="70" customWidth="1"/>
    <col min="8184" max="8184" width="16.5703125" style="70" customWidth="1"/>
    <col min="8185" max="8185" width="14.28515625" style="70" customWidth="1"/>
    <col min="8186" max="8186" width="14.5703125" style="70" customWidth="1"/>
    <col min="8187" max="8187" width="15" style="70" customWidth="1"/>
    <col min="8188" max="8188" width="14.140625" style="70" customWidth="1"/>
    <col min="8189" max="8189" width="14.7109375" style="70" customWidth="1"/>
    <col min="8190" max="8190" width="13.5703125" style="70" customWidth="1"/>
    <col min="8191" max="8191" width="15.28515625" style="70" customWidth="1"/>
    <col min="8192" max="8192" width="16.5703125" style="70" customWidth="1"/>
    <col min="8193" max="8193" width="10.7109375" style="70" customWidth="1"/>
    <col min="8194" max="8194" width="13.42578125" style="70" customWidth="1"/>
    <col min="8195" max="8195" width="11.85546875" style="70" customWidth="1"/>
    <col min="8196" max="8196" width="12.7109375" style="70" customWidth="1"/>
    <col min="8197" max="8197" width="13.28515625" style="70" customWidth="1"/>
    <col min="8198" max="8198" width="11.140625" style="70" customWidth="1"/>
    <col min="8199" max="8199" width="17.85546875" style="70" customWidth="1"/>
    <col min="8200" max="8200" width="11.85546875" style="70" customWidth="1"/>
    <col min="8201" max="8201" width="13.85546875" style="70" customWidth="1"/>
    <col min="8202" max="8202" width="10.7109375" style="70" customWidth="1"/>
    <col min="8203" max="8203" width="14" style="70" customWidth="1"/>
    <col min="8204" max="8204" width="14.42578125" style="70" customWidth="1"/>
    <col min="8205" max="8205" width="21.42578125" style="70" customWidth="1"/>
    <col min="8206" max="8206" width="19.28515625" style="70" customWidth="1"/>
    <col min="8207" max="8207" width="16.7109375" style="70" customWidth="1"/>
    <col min="8208" max="8208" width="18.28515625" style="70" customWidth="1"/>
    <col min="8209" max="8209" width="19.28515625" style="70" customWidth="1"/>
    <col min="8210" max="8210" width="21.7109375" style="70" customWidth="1"/>
    <col min="8211" max="8211" width="13.85546875" style="70" bestFit="1" customWidth="1"/>
    <col min="8212" max="8423" width="9.140625" style="70"/>
    <col min="8424" max="8424" width="11.28515625" style="70" customWidth="1"/>
    <col min="8425" max="8425" width="17.7109375" style="70" bestFit="1" customWidth="1"/>
    <col min="8426" max="8428" width="12.5703125" style="70" bestFit="1" customWidth="1"/>
    <col min="8429" max="8429" width="12.28515625" style="70" bestFit="1" customWidth="1"/>
    <col min="8430" max="8431" width="12.5703125" style="70" bestFit="1" customWidth="1"/>
    <col min="8432" max="8432" width="13.85546875" style="70" bestFit="1" customWidth="1"/>
    <col min="8433" max="8434" width="12.5703125" style="70" bestFit="1" customWidth="1"/>
    <col min="8435" max="8435" width="11.42578125" style="70" bestFit="1" customWidth="1"/>
    <col min="8436" max="8436" width="13.85546875" style="70" bestFit="1" customWidth="1"/>
    <col min="8437" max="8437" width="10.7109375" style="70" customWidth="1"/>
    <col min="8438" max="8438" width="15.85546875" style="70" customWidth="1"/>
    <col min="8439" max="8439" width="13.140625" style="70" customWidth="1"/>
    <col min="8440" max="8440" width="16.5703125" style="70" customWidth="1"/>
    <col min="8441" max="8441" width="14.28515625" style="70" customWidth="1"/>
    <col min="8442" max="8442" width="14.5703125" style="70" customWidth="1"/>
    <col min="8443" max="8443" width="15" style="70" customWidth="1"/>
    <col min="8444" max="8444" width="14.140625" style="70" customWidth="1"/>
    <col min="8445" max="8445" width="14.7109375" style="70" customWidth="1"/>
    <col min="8446" max="8446" width="13.5703125" style="70" customWidth="1"/>
    <col min="8447" max="8447" width="15.28515625" style="70" customWidth="1"/>
    <col min="8448" max="8448" width="16.5703125" style="70" customWidth="1"/>
    <col min="8449" max="8449" width="10.7109375" style="70" customWidth="1"/>
    <col min="8450" max="8450" width="13.42578125" style="70" customWidth="1"/>
    <col min="8451" max="8451" width="11.85546875" style="70" customWidth="1"/>
    <col min="8452" max="8452" width="12.7109375" style="70" customWidth="1"/>
    <col min="8453" max="8453" width="13.28515625" style="70" customWidth="1"/>
    <col min="8454" max="8454" width="11.140625" style="70" customWidth="1"/>
    <col min="8455" max="8455" width="17.85546875" style="70" customWidth="1"/>
    <col min="8456" max="8456" width="11.85546875" style="70" customWidth="1"/>
    <col min="8457" max="8457" width="13.85546875" style="70" customWidth="1"/>
    <col min="8458" max="8458" width="10.7109375" style="70" customWidth="1"/>
    <col min="8459" max="8459" width="14" style="70" customWidth="1"/>
    <col min="8460" max="8460" width="14.42578125" style="70" customWidth="1"/>
    <col min="8461" max="8461" width="21.42578125" style="70" customWidth="1"/>
    <col min="8462" max="8462" width="19.28515625" style="70" customWidth="1"/>
    <col min="8463" max="8463" width="16.7109375" style="70" customWidth="1"/>
    <col min="8464" max="8464" width="18.28515625" style="70" customWidth="1"/>
    <col min="8465" max="8465" width="19.28515625" style="70" customWidth="1"/>
    <col min="8466" max="8466" width="21.7109375" style="70" customWidth="1"/>
    <col min="8467" max="8467" width="13.85546875" style="70" bestFit="1" customWidth="1"/>
    <col min="8468" max="8679" width="9.140625" style="70"/>
    <col min="8680" max="8680" width="11.28515625" style="70" customWidth="1"/>
    <col min="8681" max="8681" width="17.7109375" style="70" bestFit="1" customWidth="1"/>
    <col min="8682" max="8684" width="12.5703125" style="70" bestFit="1" customWidth="1"/>
    <col min="8685" max="8685" width="12.28515625" style="70" bestFit="1" customWidth="1"/>
    <col min="8686" max="8687" width="12.5703125" style="70" bestFit="1" customWidth="1"/>
    <col min="8688" max="8688" width="13.85546875" style="70" bestFit="1" customWidth="1"/>
    <col min="8689" max="8690" width="12.5703125" style="70" bestFit="1" customWidth="1"/>
    <col min="8691" max="8691" width="11.42578125" style="70" bestFit="1" customWidth="1"/>
    <col min="8692" max="8692" width="13.85546875" style="70" bestFit="1" customWidth="1"/>
    <col min="8693" max="8693" width="10.7109375" style="70" customWidth="1"/>
    <col min="8694" max="8694" width="15.85546875" style="70" customWidth="1"/>
    <col min="8695" max="8695" width="13.140625" style="70" customWidth="1"/>
    <col min="8696" max="8696" width="16.5703125" style="70" customWidth="1"/>
    <col min="8697" max="8697" width="14.28515625" style="70" customWidth="1"/>
    <col min="8698" max="8698" width="14.5703125" style="70" customWidth="1"/>
    <col min="8699" max="8699" width="15" style="70" customWidth="1"/>
    <col min="8700" max="8700" width="14.140625" style="70" customWidth="1"/>
    <col min="8701" max="8701" width="14.7109375" style="70" customWidth="1"/>
    <col min="8702" max="8702" width="13.5703125" style="70" customWidth="1"/>
    <col min="8703" max="8703" width="15.28515625" style="70" customWidth="1"/>
    <col min="8704" max="8704" width="16.5703125" style="70" customWidth="1"/>
    <col min="8705" max="8705" width="10.7109375" style="70" customWidth="1"/>
    <col min="8706" max="8706" width="13.42578125" style="70" customWidth="1"/>
    <col min="8707" max="8707" width="11.85546875" style="70" customWidth="1"/>
    <col min="8708" max="8708" width="12.7109375" style="70" customWidth="1"/>
    <col min="8709" max="8709" width="13.28515625" style="70" customWidth="1"/>
    <col min="8710" max="8710" width="11.140625" style="70" customWidth="1"/>
    <col min="8711" max="8711" width="17.85546875" style="70" customWidth="1"/>
    <col min="8712" max="8712" width="11.85546875" style="70" customWidth="1"/>
    <col min="8713" max="8713" width="13.85546875" style="70" customWidth="1"/>
    <col min="8714" max="8714" width="10.7109375" style="70" customWidth="1"/>
    <col min="8715" max="8715" width="14" style="70" customWidth="1"/>
    <col min="8716" max="8716" width="14.42578125" style="70" customWidth="1"/>
    <col min="8717" max="8717" width="21.42578125" style="70" customWidth="1"/>
    <col min="8718" max="8718" width="19.28515625" style="70" customWidth="1"/>
    <col min="8719" max="8719" width="16.7109375" style="70" customWidth="1"/>
    <col min="8720" max="8720" width="18.28515625" style="70" customWidth="1"/>
    <col min="8721" max="8721" width="19.28515625" style="70" customWidth="1"/>
    <col min="8722" max="8722" width="21.7109375" style="70" customWidth="1"/>
    <col min="8723" max="8723" width="13.85546875" style="70" bestFit="1" customWidth="1"/>
    <col min="8724" max="8935" width="9.140625" style="70"/>
    <col min="8936" max="8936" width="11.28515625" style="70" customWidth="1"/>
    <col min="8937" max="8937" width="17.7109375" style="70" bestFit="1" customWidth="1"/>
    <col min="8938" max="8940" width="12.5703125" style="70" bestFit="1" customWidth="1"/>
    <col min="8941" max="8941" width="12.28515625" style="70" bestFit="1" customWidth="1"/>
    <col min="8942" max="8943" width="12.5703125" style="70" bestFit="1" customWidth="1"/>
    <col min="8944" max="8944" width="13.85546875" style="70" bestFit="1" customWidth="1"/>
    <col min="8945" max="8946" width="12.5703125" style="70" bestFit="1" customWidth="1"/>
    <col min="8947" max="8947" width="11.42578125" style="70" bestFit="1" customWidth="1"/>
    <col min="8948" max="8948" width="13.85546875" style="70" bestFit="1" customWidth="1"/>
    <col min="8949" max="8949" width="10.7109375" style="70" customWidth="1"/>
    <col min="8950" max="8950" width="15.85546875" style="70" customWidth="1"/>
    <col min="8951" max="8951" width="13.140625" style="70" customWidth="1"/>
    <col min="8952" max="8952" width="16.5703125" style="70" customWidth="1"/>
    <col min="8953" max="8953" width="14.28515625" style="70" customWidth="1"/>
    <col min="8954" max="8954" width="14.5703125" style="70" customWidth="1"/>
    <col min="8955" max="8955" width="15" style="70" customWidth="1"/>
    <col min="8956" max="8956" width="14.140625" style="70" customWidth="1"/>
    <col min="8957" max="8957" width="14.7109375" style="70" customWidth="1"/>
    <col min="8958" max="8958" width="13.5703125" style="70" customWidth="1"/>
    <col min="8959" max="8959" width="15.28515625" style="70" customWidth="1"/>
    <col min="8960" max="8960" width="16.5703125" style="70" customWidth="1"/>
    <col min="8961" max="8961" width="10.7109375" style="70" customWidth="1"/>
    <col min="8962" max="8962" width="13.42578125" style="70" customWidth="1"/>
    <col min="8963" max="8963" width="11.85546875" style="70" customWidth="1"/>
    <col min="8964" max="8964" width="12.7109375" style="70" customWidth="1"/>
    <col min="8965" max="8965" width="13.28515625" style="70" customWidth="1"/>
    <col min="8966" max="8966" width="11.140625" style="70" customWidth="1"/>
    <col min="8967" max="8967" width="17.85546875" style="70" customWidth="1"/>
    <col min="8968" max="8968" width="11.85546875" style="70" customWidth="1"/>
    <col min="8969" max="8969" width="13.85546875" style="70" customWidth="1"/>
    <col min="8970" max="8970" width="10.7109375" style="70" customWidth="1"/>
    <col min="8971" max="8971" width="14" style="70" customWidth="1"/>
    <col min="8972" max="8972" width="14.42578125" style="70" customWidth="1"/>
    <col min="8973" max="8973" width="21.42578125" style="70" customWidth="1"/>
    <col min="8974" max="8974" width="19.28515625" style="70" customWidth="1"/>
    <col min="8975" max="8975" width="16.7109375" style="70" customWidth="1"/>
    <col min="8976" max="8976" width="18.28515625" style="70" customWidth="1"/>
    <col min="8977" max="8977" width="19.28515625" style="70" customWidth="1"/>
    <col min="8978" max="8978" width="21.7109375" style="70" customWidth="1"/>
    <col min="8979" max="8979" width="13.85546875" style="70" bestFit="1" customWidth="1"/>
    <col min="8980" max="9191" width="9.140625" style="70"/>
    <col min="9192" max="9192" width="11.28515625" style="70" customWidth="1"/>
    <col min="9193" max="9193" width="17.7109375" style="70" bestFit="1" customWidth="1"/>
    <col min="9194" max="9196" width="12.5703125" style="70" bestFit="1" customWidth="1"/>
    <col min="9197" max="9197" width="12.28515625" style="70" bestFit="1" customWidth="1"/>
    <col min="9198" max="9199" width="12.5703125" style="70" bestFit="1" customWidth="1"/>
    <col min="9200" max="9200" width="13.85546875" style="70" bestFit="1" customWidth="1"/>
    <col min="9201" max="9202" width="12.5703125" style="70" bestFit="1" customWidth="1"/>
    <col min="9203" max="9203" width="11.42578125" style="70" bestFit="1" customWidth="1"/>
    <col min="9204" max="9204" width="13.85546875" style="70" bestFit="1" customWidth="1"/>
    <col min="9205" max="9205" width="10.7109375" style="70" customWidth="1"/>
    <col min="9206" max="9206" width="15.85546875" style="70" customWidth="1"/>
    <col min="9207" max="9207" width="13.140625" style="70" customWidth="1"/>
    <col min="9208" max="9208" width="16.5703125" style="70" customWidth="1"/>
    <col min="9209" max="9209" width="14.28515625" style="70" customWidth="1"/>
    <col min="9210" max="9210" width="14.5703125" style="70" customWidth="1"/>
    <col min="9211" max="9211" width="15" style="70" customWidth="1"/>
    <col min="9212" max="9212" width="14.140625" style="70" customWidth="1"/>
    <col min="9213" max="9213" width="14.7109375" style="70" customWidth="1"/>
    <col min="9214" max="9214" width="13.5703125" style="70" customWidth="1"/>
    <col min="9215" max="9215" width="15.28515625" style="70" customWidth="1"/>
    <col min="9216" max="9216" width="16.5703125" style="70" customWidth="1"/>
    <col min="9217" max="9217" width="10.7109375" style="70" customWidth="1"/>
    <col min="9218" max="9218" width="13.42578125" style="70" customWidth="1"/>
    <col min="9219" max="9219" width="11.85546875" style="70" customWidth="1"/>
    <col min="9220" max="9220" width="12.7109375" style="70" customWidth="1"/>
    <col min="9221" max="9221" width="13.28515625" style="70" customWidth="1"/>
    <col min="9222" max="9222" width="11.140625" style="70" customWidth="1"/>
    <col min="9223" max="9223" width="17.85546875" style="70" customWidth="1"/>
    <col min="9224" max="9224" width="11.85546875" style="70" customWidth="1"/>
    <col min="9225" max="9225" width="13.85546875" style="70" customWidth="1"/>
    <col min="9226" max="9226" width="10.7109375" style="70" customWidth="1"/>
    <col min="9227" max="9227" width="14" style="70" customWidth="1"/>
    <col min="9228" max="9228" width="14.42578125" style="70" customWidth="1"/>
    <col min="9229" max="9229" width="21.42578125" style="70" customWidth="1"/>
    <col min="9230" max="9230" width="19.28515625" style="70" customWidth="1"/>
    <col min="9231" max="9231" width="16.7109375" style="70" customWidth="1"/>
    <col min="9232" max="9232" width="18.28515625" style="70" customWidth="1"/>
    <col min="9233" max="9233" width="19.28515625" style="70" customWidth="1"/>
    <col min="9234" max="9234" width="21.7109375" style="70" customWidth="1"/>
    <col min="9235" max="9235" width="13.85546875" style="70" bestFit="1" customWidth="1"/>
    <col min="9236" max="9447" width="9.140625" style="70"/>
    <col min="9448" max="9448" width="11.28515625" style="70" customWidth="1"/>
    <col min="9449" max="9449" width="17.7109375" style="70" bestFit="1" customWidth="1"/>
    <col min="9450" max="9452" width="12.5703125" style="70" bestFit="1" customWidth="1"/>
    <col min="9453" max="9453" width="12.28515625" style="70" bestFit="1" customWidth="1"/>
    <col min="9454" max="9455" width="12.5703125" style="70" bestFit="1" customWidth="1"/>
    <col min="9456" max="9456" width="13.85546875" style="70" bestFit="1" customWidth="1"/>
    <col min="9457" max="9458" width="12.5703125" style="70" bestFit="1" customWidth="1"/>
    <col min="9459" max="9459" width="11.42578125" style="70" bestFit="1" customWidth="1"/>
    <col min="9460" max="9460" width="13.85546875" style="70" bestFit="1" customWidth="1"/>
    <col min="9461" max="9461" width="10.7109375" style="70" customWidth="1"/>
    <col min="9462" max="9462" width="15.85546875" style="70" customWidth="1"/>
    <col min="9463" max="9463" width="13.140625" style="70" customWidth="1"/>
    <col min="9464" max="9464" width="16.5703125" style="70" customWidth="1"/>
    <col min="9465" max="9465" width="14.28515625" style="70" customWidth="1"/>
    <col min="9466" max="9466" width="14.5703125" style="70" customWidth="1"/>
    <col min="9467" max="9467" width="15" style="70" customWidth="1"/>
    <col min="9468" max="9468" width="14.140625" style="70" customWidth="1"/>
    <col min="9469" max="9469" width="14.7109375" style="70" customWidth="1"/>
    <col min="9470" max="9470" width="13.5703125" style="70" customWidth="1"/>
    <col min="9471" max="9471" width="15.28515625" style="70" customWidth="1"/>
    <col min="9472" max="9472" width="16.5703125" style="70" customWidth="1"/>
    <col min="9473" max="9473" width="10.7109375" style="70" customWidth="1"/>
    <col min="9474" max="9474" width="13.42578125" style="70" customWidth="1"/>
    <col min="9475" max="9475" width="11.85546875" style="70" customWidth="1"/>
    <col min="9476" max="9476" width="12.7109375" style="70" customWidth="1"/>
    <col min="9477" max="9477" width="13.28515625" style="70" customWidth="1"/>
    <col min="9478" max="9478" width="11.140625" style="70" customWidth="1"/>
    <col min="9479" max="9479" width="17.85546875" style="70" customWidth="1"/>
    <col min="9480" max="9480" width="11.85546875" style="70" customWidth="1"/>
    <col min="9481" max="9481" width="13.85546875" style="70" customWidth="1"/>
    <col min="9482" max="9482" width="10.7109375" style="70" customWidth="1"/>
    <col min="9483" max="9483" width="14" style="70" customWidth="1"/>
    <col min="9484" max="9484" width="14.42578125" style="70" customWidth="1"/>
    <col min="9485" max="9485" width="21.42578125" style="70" customWidth="1"/>
    <col min="9486" max="9486" width="19.28515625" style="70" customWidth="1"/>
    <col min="9487" max="9487" width="16.7109375" style="70" customWidth="1"/>
    <col min="9488" max="9488" width="18.28515625" style="70" customWidth="1"/>
    <col min="9489" max="9489" width="19.28515625" style="70" customWidth="1"/>
    <col min="9490" max="9490" width="21.7109375" style="70" customWidth="1"/>
    <col min="9491" max="9491" width="13.85546875" style="70" bestFit="1" customWidth="1"/>
    <col min="9492" max="9703" width="9.140625" style="70"/>
    <col min="9704" max="9704" width="11.28515625" style="70" customWidth="1"/>
    <col min="9705" max="9705" width="17.7109375" style="70" bestFit="1" customWidth="1"/>
    <col min="9706" max="9708" width="12.5703125" style="70" bestFit="1" customWidth="1"/>
    <col min="9709" max="9709" width="12.28515625" style="70" bestFit="1" customWidth="1"/>
    <col min="9710" max="9711" width="12.5703125" style="70" bestFit="1" customWidth="1"/>
    <col min="9712" max="9712" width="13.85546875" style="70" bestFit="1" customWidth="1"/>
    <col min="9713" max="9714" width="12.5703125" style="70" bestFit="1" customWidth="1"/>
    <col min="9715" max="9715" width="11.42578125" style="70" bestFit="1" customWidth="1"/>
    <col min="9716" max="9716" width="13.85546875" style="70" bestFit="1" customWidth="1"/>
    <col min="9717" max="9717" width="10.7109375" style="70" customWidth="1"/>
    <col min="9718" max="9718" width="15.85546875" style="70" customWidth="1"/>
    <col min="9719" max="9719" width="13.140625" style="70" customWidth="1"/>
    <col min="9720" max="9720" width="16.5703125" style="70" customWidth="1"/>
    <col min="9721" max="9721" width="14.28515625" style="70" customWidth="1"/>
    <col min="9722" max="9722" width="14.5703125" style="70" customWidth="1"/>
    <col min="9723" max="9723" width="15" style="70" customWidth="1"/>
    <col min="9724" max="9724" width="14.140625" style="70" customWidth="1"/>
    <col min="9725" max="9725" width="14.7109375" style="70" customWidth="1"/>
    <col min="9726" max="9726" width="13.5703125" style="70" customWidth="1"/>
    <col min="9727" max="9727" width="15.28515625" style="70" customWidth="1"/>
    <col min="9728" max="9728" width="16.5703125" style="70" customWidth="1"/>
    <col min="9729" max="9729" width="10.7109375" style="70" customWidth="1"/>
    <col min="9730" max="9730" width="13.42578125" style="70" customWidth="1"/>
    <col min="9731" max="9731" width="11.85546875" style="70" customWidth="1"/>
    <col min="9732" max="9732" width="12.7109375" style="70" customWidth="1"/>
    <col min="9733" max="9733" width="13.28515625" style="70" customWidth="1"/>
    <col min="9734" max="9734" width="11.140625" style="70" customWidth="1"/>
    <col min="9735" max="9735" width="17.85546875" style="70" customWidth="1"/>
    <col min="9736" max="9736" width="11.85546875" style="70" customWidth="1"/>
    <col min="9737" max="9737" width="13.85546875" style="70" customWidth="1"/>
    <col min="9738" max="9738" width="10.7109375" style="70" customWidth="1"/>
    <col min="9739" max="9739" width="14" style="70" customWidth="1"/>
    <col min="9740" max="9740" width="14.42578125" style="70" customWidth="1"/>
    <col min="9741" max="9741" width="21.42578125" style="70" customWidth="1"/>
    <col min="9742" max="9742" width="19.28515625" style="70" customWidth="1"/>
    <col min="9743" max="9743" width="16.7109375" style="70" customWidth="1"/>
    <col min="9744" max="9744" width="18.28515625" style="70" customWidth="1"/>
    <col min="9745" max="9745" width="19.28515625" style="70" customWidth="1"/>
    <col min="9746" max="9746" width="21.7109375" style="70" customWidth="1"/>
    <col min="9747" max="9747" width="13.85546875" style="70" bestFit="1" customWidth="1"/>
    <col min="9748" max="9959" width="9.140625" style="70"/>
    <col min="9960" max="9960" width="11.28515625" style="70" customWidth="1"/>
    <col min="9961" max="9961" width="17.7109375" style="70" bestFit="1" customWidth="1"/>
    <col min="9962" max="9964" width="12.5703125" style="70" bestFit="1" customWidth="1"/>
    <col min="9965" max="9965" width="12.28515625" style="70" bestFit="1" customWidth="1"/>
    <col min="9966" max="9967" width="12.5703125" style="70" bestFit="1" customWidth="1"/>
    <col min="9968" max="9968" width="13.85546875" style="70" bestFit="1" customWidth="1"/>
    <col min="9969" max="9970" width="12.5703125" style="70" bestFit="1" customWidth="1"/>
    <col min="9971" max="9971" width="11.42578125" style="70" bestFit="1" customWidth="1"/>
    <col min="9972" max="9972" width="13.85546875" style="70" bestFit="1" customWidth="1"/>
    <col min="9973" max="9973" width="10.7109375" style="70" customWidth="1"/>
    <col min="9974" max="9974" width="15.85546875" style="70" customWidth="1"/>
    <col min="9975" max="9975" width="13.140625" style="70" customWidth="1"/>
    <col min="9976" max="9976" width="16.5703125" style="70" customWidth="1"/>
    <col min="9977" max="9977" width="14.28515625" style="70" customWidth="1"/>
    <col min="9978" max="9978" width="14.5703125" style="70" customWidth="1"/>
    <col min="9979" max="9979" width="15" style="70" customWidth="1"/>
    <col min="9980" max="9980" width="14.140625" style="70" customWidth="1"/>
    <col min="9981" max="9981" width="14.7109375" style="70" customWidth="1"/>
    <col min="9982" max="9982" width="13.5703125" style="70" customWidth="1"/>
    <col min="9983" max="9983" width="15.28515625" style="70" customWidth="1"/>
    <col min="9984" max="9984" width="16.5703125" style="70" customWidth="1"/>
    <col min="9985" max="9985" width="10.7109375" style="70" customWidth="1"/>
    <col min="9986" max="9986" width="13.42578125" style="70" customWidth="1"/>
    <col min="9987" max="9987" width="11.85546875" style="70" customWidth="1"/>
    <col min="9988" max="9988" width="12.7109375" style="70" customWidth="1"/>
    <col min="9989" max="9989" width="13.28515625" style="70" customWidth="1"/>
    <col min="9990" max="9990" width="11.140625" style="70" customWidth="1"/>
    <col min="9991" max="9991" width="17.85546875" style="70" customWidth="1"/>
    <col min="9992" max="9992" width="11.85546875" style="70" customWidth="1"/>
    <col min="9993" max="9993" width="13.85546875" style="70" customWidth="1"/>
    <col min="9994" max="9994" width="10.7109375" style="70" customWidth="1"/>
    <col min="9995" max="9995" width="14" style="70" customWidth="1"/>
    <col min="9996" max="9996" width="14.42578125" style="70" customWidth="1"/>
    <col min="9997" max="9997" width="21.42578125" style="70" customWidth="1"/>
    <col min="9998" max="9998" width="19.28515625" style="70" customWidth="1"/>
    <col min="9999" max="9999" width="16.7109375" style="70" customWidth="1"/>
    <col min="10000" max="10000" width="18.28515625" style="70" customWidth="1"/>
    <col min="10001" max="10001" width="19.28515625" style="70" customWidth="1"/>
    <col min="10002" max="10002" width="21.7109375" style="70" customWidth="1"/>
    <col min="10003" max="10003" width="13.85546875" style="70" bestFit="1" customWidth="1"/>
    <col min="10004" max="10215" width="9.140625" style="70"/>
    <col min="10216" max="10216" width="11.28515625" style="70" customWidth="1"/>
    <col min="10217" max="10217" width="17.7109375" style="70" bestFit="1" customWidth="1"/>
    <col min="10218" max="10220" width="12.5703125" style="70" bestFit="1" customWidth="1"/>
    <col min="10221" max="10221" width="12.28515625" style="70" bestFit="1" customWidth="1"/>
    <col min="10222" max="10223" width="12.5703125" style="70" bestFit="1" customWidth="1"/>
    <col min="10224" max="10224" width="13.85546875" style="70" bestFit="1" customWidth="1"/>
    <col min="10225" max="10226" width="12.5703125" style="70" bestFit="1" customWidth="1"/>
    <col min="10227" max="10227" width="11.42578125" style="70" bestFit="1" customWidth="1"/>
    <col min="10228" max="10228" width="13.85546875" style="70" bestFit="1" customWidth="1"/>
    <col min="10229" max="10229" width="10.7109375" style="70" customWidth="1"/>
    <col min="10230" max="10230" width="15.85546875" style="70" customWidth="1"/>
    <col min="10231" max="10231" width="13.140625" style="70" customWidth="1"/>
    <col min="10232" max="10232" width="16.5703125" style="70" customWidth="1"/>
    <col min="10233" max="10233" width="14.28515625" style="70" customWidth="1"/>
    <col min="10234" max="10234" width="14.5703125" style="70" customWidth="1"/>
    <col min="10235" max="10235" width="15" style="70" customWidth="1"/>
    <col min="10236" max="10236" width="14.140625" style="70" customWidth="1"/>
    <col min="10237" max="10237" width="14.7109375" style="70" customWidth="1"/>
    <col min="10238" max="10238" width="13.5703125" style="70" customWidth="1"/>
    <col min="10239" max="10239" width="15.28515625" style="70" customWidth="1"/>
    <col min="10240" max="10240" width="16.5703125" style="70" customWidth="1"/>
    <col min="10241" max="10241" width="10.7109375" style="70" customWidth="1"/>
    <col min="10242" max="10242" width="13.42578125" style="70" customWidth="1"/>
    <col min="10243" max="10243" width="11.85546875" style="70" customWidth="1"/>
    <col min="10244" max="10244" width="12.7109375" style="70" customWidth="1"/>
    <col min="10245" max="10245" width="13.28515625" style="70" customWidth="1"/>
    <col min="10246" max="10246" width="11.140625" style="70" customWidth="1"/>
    <col min="10247" max="10247" width="17.85546875" style="70" customWidth="1"/>
    <col min="10248" max="10248" width="11.85546875" style="70" customWidth="1"/>
    <col min="10249" max="10249" width="13.85546875" style="70" customWidth="1"/>
    <col min="10250" max="10250" width="10.7109375" style="70" customWidth="1"/>
    <col min="10251" max="10251" width="14" style="70" customWidth="1"/>
    <col min="10252" max="10252" width="14.42578125" style="70" customWidth="1"/>
    <col min="10253" max="10253" width="21.42578125" style="70" customWidth="1"/>
    <col min="10254" max="10254" width="19.28515625" style="70" customWidth="1"/>
    <col min="10255" max="10255" width="16.7109375" style="70" customWidth="1"/>
    <col min="10256" max="10256" width="18.28515625" style="70" customWidth="1"/>
    <col min="10257" max="10257" width="19.28515625" style="70" customWidth="1"/>
    <col min="10258" max="10258" width="21.7109375" style="70" customWidth="1"/>
    <col min="10259" max="10259" width="13.85546875" style="70" bestFit="1" customWidth="1"/>
    <col min="10260" max="10471" width="9.140625" style="70"/>
    <col min="10472" max="10472" width="11.28515625" style="70" customWidth="1"/>
    <col min="10473" max="10473" width="17.7109375" style="70" bestFit="1" customWidth="1"/>
    <col min="10474" max="10476" width="12.5703125" style="70" bestFit="1" customWidth="1"/>
    <col min="10477" max="10477" width="12.28515625" style="70" bestFit="1" customWidth="1"/>
    <col min="10478" max="10479" width="12.5703125" style="70" bestFit="1" customWidth="1"/>
    <col min="10480" max="10480" width="13.85546875" style="70" bestFit="1" customWidth="1"/>
    <col min="10481" max="10482" width="12.5703125" style="70" bestFit="1" customWidth="1"/>
    <col min="10483" max="10483" width="11.42578125" style="70" bestFit="1" customWidth="1"/>
    <col min="10484" max="10484" width="13.85546875" style="70" bestFit="1" customWidth="1"/>
    <col min="10485" max="10485" width="10.7109375" style="70" customWidth="1"/>
    <col min="10486" max="10486" width="15.85546875" style="70" customWidth="1"/>
    <col min="10487" max="10487" width="13.140625" style="70" customWidth="1"/>
    <col min="10488" max="10488" width="16.5703125" style="70" customWidth="1"/>
    <col min="10489" max="10489" width="14.28515625" style="70" customWidth="1"/>
    <col min="10490" max="10490" width="14.5703125" style="70" customWidth="1"/>
    <col min="10491" max="10491" width="15" style="70" customWidth="1"/>
    <col min="10492" max="10492" width="14.140625" style="70" customWidth="1"/>
    <col min="10493" max="10493" width="14.7109375" style="70" customWidth="1"/>
    <col min="10494" max="10494" width="13.5703125" style="70" customWidth="1"/>
    <col min="10495" max="10495" width="15.28515625" style="70" customWidth="1"/>
    <col min="10496" max="10496" width="16.5703125" style="70" customWidth="1"/>
    <col min="10497" max="10497" width="10.7109375" style="70" customWidth="1"/>
    <col min="10498" max="10498" width="13.42578125" style="70" customWidth="1"/>
    <col min="10499" max="10499" width="11.85546875" style="70" customWidth="1"/>
    <col min="10500" max="10500" width="12.7109375" style="70" customWidth="1"/>
    <col min="10501" max="10501" width="13.28515625" style="70" customWidth="1"/>
    <col min="10502" max="10502" width="11.140625" style="70" customWidth="1"/>
    <col min="10503" max="10503" width="17.85546875" style="70" customWidth="1"/>
    <col min="10504" max="10504" width="11.85546875" style="70" customWidth="1"/>
    <col min="10505" max="10505" width="13.85546875" style="70" customWidth="1"/>
    <col min="10506" max="10506" width="10.7109375" style="70" customWidth="1"/>
    <col min="10507" max="10507" width="14" style="70" customWidth="1"/>
    <col min="10508" max="10508" width="14.42578125" style="70" customWidth="1"/>
    <col min="10509" max="10509" width="21.42578125" style="70" customWidth="1"/>
    <col min="10510" max="10510" width="19.28515625" style="70" customWidth="1"/>
    <col min="10511" max="10511" width="16.7109375" style="70" customWidth="1"/>
    <col min="10512" max="10512" width="18.28515625" style="70" customWidth="1"/>
    <col min="10513" max="10513" width="19.28515625" style="70" customWidth="1"/>
    <col min="10514" max="10514" width="21.7109375" style="70" customWidth="1"/>
    <col min="10515" max="10515" width="13.85546875" style="70" bestFit="1" customWidth="1"/>
    <col min="10516" max="10727" width="9.140625" style="70"/>
    <col min="10728" max="10728" width="11.28515625" style="70" customWidth="1"/>
    <col min="10729" max="10729" width="17.7109375" style="70" bestFit="1" customWidth="1"/>
    <col min="10730" max="10732" width="12.5703125" style="70" bestFit="1" customWidth="1"/>
    <col min="10733" max="10733" width="12.28515625" style="70" bestFit="1" customWidth="1"/>
    <col min="10734" max="10735" width="12.5703125" style="70" bestFit="1" customWidth="1"/>
    <col min="10736" max="10736" width="13.85546875" style="70" bestFit="1" customWidth="1"/>
    <col min="10737" max="10738" width="12.5703125" style="70" bestFit="1" customWidth="1"/>
    <col min="10739" max="10739" width="11.42578125" style="70" bestFit="1" customWidth="1"/>
    <col min="10740" max="10740" width="13.85546875" style="70" bestFit="1" customWidth="1"/>
    <col min="10741" max="10741" width="10.7109375" style="70" customWidth="1"/>
    <col min="10742" max="10742" width="15.85546875" style="70" customWidth="1"/>
    <col min="10743" max="10743" width="13.140625" style="70" customWidth="1"/>
    <col min="10744" max="10744" width="16.5703125" style="70" customWidth="1"/>
    <col min="10745" max="10745" width="14.28515625" style="70" customWidth="1"/>
    <col min="10746" max="10746" width="14.5703125" style="70" customWidth="1"/>
    <col min="10747" max="10747" width="15" style="70" customWidth="1"/>
    <col min="10748" max="10748" width="14.140625" style="70" customWidth="1"/>
    <col min="10749" max="10749" width="14.7109375" style="70" customWidth="1"/>
    <col min="10750" max="10750" width="13.5703125" style="70" customWidth="1"/>
    <col min="10751" max="10751" width="15.28515625" style="70" customWidth="1"/>
    <col min="10752" max="10752" width="16.5703125" style="70" customWidth="1"/>
    <col min="10753" max="10753" width="10.7109375" style="70" customWidth="1"/>
    <col min="10754" max="10754" width="13.42578125" style="70" customWidth="1"/>
    <col min="10755" max="10755" width="11.85546875" style="70" customWidth="1"/>
    <col min="10756" max="10756" width="12.7109375" style="70" customWidth="1"/>
    <col min="10757" max="10757" width="13.28515625" style="70" customWidth="1"/>
    <col min="10758" max="10758" width="11.140625" style="70" customWidth="1"/>
    <col min="10759" max="10759" width="17.85546875" style="70" customWidth="1"/>
    <col min="10760" max="10760" width="11.85546875" style="70" customWidth="1"/>
    <col min="10761" max="10761" width="13.85546875" style="70" customWidth="1"/>
    <col min="10762" max="10762" width="10.7109375" style="70" customWidth="1"/>
    <col min="10763" max="10763" width="14" style="70" customWidth="1"/>
    <col min="10764" max="10764" width="14.42578125" style="70" customWidth="1"/>
    <col min="10765" max="10765" width="21.42578125" style="70" customWidth="1"/>
    <col min="10766" max="10766" width="19.28515625" style="70" customWidth="1"/>
    <col min="10767" max="10767" width="16.7109375" style="70" customWidth="1"/>
    <col min="10768" max="10768" width="18.28515625" style="70" customWidth="1"/>
    <col min="10769" max="10769" width="19.28515625" style="70" customWidth="1"/>
    <col min="10770" max="10770" width="21.7109375" style="70" customWidth="1"/>
    <col min="10771" max="10771" width="13.85546875" style="70" bestFit="1" customWidth="1"/>
    <col min="10772" max="10983" width="9.140625" style="70"/>
    <col min="10984" max="10984" width="11.28515625" style="70" customWidth="1"/>
    <col min="10985" max="10985" width="17.7109375" style="70" bestFit="1" customWidth="1"/>
    <col min="10986" max="10988" width="12.5703125" style="70" bestFit="1" customWidth="1"/>
    <col min="10989" max="10989" width="12.28515625" style="70" bestFit="1" customWidth="1"/>
    <col min="10990" max="10991" width="12.5703125" style="70" bestFit="1" customWidth="1"/>
    <col min="10992" max="10992" width="13.85546875" style="70" bestFit="1" customWidth="1"/>
    <col min="10993" max="10994" width="12.5703125" style="70" bestFit="1" customWidth="1"/>
    <col min="10995" max="10995" width="11.42578125" style="70" bestFit="1" customWidth="1"/>
    <col min="10996" max="10996" width="13.85546875" style="70" bestFit="1" customWidth="1"/>
    <col min="10997" max="10997" width="10.7109375" style="70" customWidth="1"/>
    <col min="10998" max="10998" width="15.85546875" style="70" customWidth="1"/>
    <col min="10999" max="10999" width="13.140625" style="70" customWidth="1"/>
    <col min="11000" max="11000" width="16.5703125" style="70" customWidth="1"/>
    <col min="11001" max="11001" width="14.28515625" style="70" customWidth="1"/>
    <col min="11002" max="11002" width="14.5703125" style="70" customWidth="1"/>
    <col min="11003" max="11003" width="15" style="70" customWidth="1"/>
    <col min="11004" max="11004" width="14.140625" style="70" customWidth="1"/>
    <col min="11005" max="11005" width="14.7109375" style="70" customWidth="1"/>
    <col min="11006" max="11006" width="13.5703125" style="70" customWidth="1"/>
    <col min="11007" max="11007" width="15.28515625" style="70" customWidth="1"/>
    <col min="11008" max="11008" width="16.5703125" style="70" customWidth="1"/>
    <col min="11009" max="11009" width="10.7109375" style="70" customWidth="1"/>
    <col min="11010" max="11010" width="13.42578125" style="70" customWidth="1"/>
    <col min="11011" max="11011" width="11.85546875" style="70" customWidth="1"/>
    <col min="11012" max="11012" width="12.7109375" style="70" customWidth="1"/>
    <col min="11013" max="11013" width="13.28515625" style="70" customWidth="1"/>
    <col min="11014" max="11014" width="11.140625" style="70" customWidth="1"/>
    <col min="11015" max="11015" width="17.85546875" style="70" customWidth="1"/>
    <col min="11016" max="11016" width="11.85546875" style="70" customWidth="1"/>
    <col min="11017" max="11017" width="13.85546875" style="70" customWidth="1"/>
    <col min="11018" max="11018" width="10.7109375" style="70" customWidth="1"/>
    <col min="11019" max="11019" width="14" style="70" customWidth="1"/>
    <col min="11020" max="11020" width="14.42578125" style="70" customWidth="1"/>
    <col min="11021" max="11021" width="21.42578125" style="70" customWidth="1"/>
    <col min="11022" max="11022" width="19.28515625" style="70" customWidth="1"/>
    <col min="11023" max="11023" width="16.7109375" style="70" customWidth="1"/>
    <col min="11024" max="11024" width="18.28515625" style="70" customWidth="1"/>
    <col min="11025" max="11025" width="19.28515625" style="70" customWidth="1"/>
    <col min="11026" max="11026" width="21.7109375" style="70" customWidth="1"/>
    <col min="11027" max="11027" width="13.85546875" style="70" bestFit="1" customWidth="1"/>
    <col min="11028" max="11239" width="9.140625" style="70"/>
    <col min="11240" max="11240" width="11.28515625" style="70" customWidth="1"/>
    <col min="11241" max="11241" width="17.7109375" style="70" bestFit="1" customWidth="1"/>
    <col min="11242" max="11244" width="12.5703125" style="70" bestFit="1" customWidth="1"/>
    <col min="11245" max="11245" width="12.28515625" style="70" bestFit="1" customWidth="1"/>
    <col min="11246" max="11247" width="12.5703125" style="70" bestFit="1" customWidth="1"/>
    <col min="11248" max="11248" width="13.85546875" style="70" bestFit="1" customWidth="1"/>
    <col min="11249" max="11250" width="12.5703125" style="70" bestFit="1" customWidth="1"/>
    <col min="11251" max="11251" width="11.42578125" style="70" bestFit="1" customWidth="1"/>
    <col min="11252" max="11252" width="13.85546875" style="70" bestFit="1" customWidth="1"/>
    <col min="11253" max="11253" width="10.7109375" style="70" customWidth="1"/>
    <col min="11254" max="11254" width="15.85546875" style="70" customWidth="1"/>
    <col min="11255" max="11255" width="13.140625" style="70" customWidth="1"/>
    <col min="11256" max="11256" width="16.5703125" style="70" customWidth="1"/>
    <col min="11257" max="11257" width="14.28515625" style="70" customWidth="1"/>
    <col min="11258" max="11258" width="14.5703125" style="70" customWidth="1"/>
    <col min="11259" max="11259" width="15" style="70" customWidth="1"/>
    <col min="11260" max="11260" width="14.140625" style="70" customWidth="1"/>
    <col min="11261" max="11261" width="14.7109375" style="70" customWidth="1"/>
    <col min="11262" max="11262" width="13.5703125" style="70" customWidth="1"/>
    <col min="11263" max="11263" width="15.28515625" style="70" customWidth="1"/>
    <col min="11264" max="11264" width="16.5703125" style="70" customWidth="1"/>
    <col min="11265" max="11265" width="10.7109375" style="70" customWidth="1"/>
    <col min="11266" max="11266" width="13.42578125" style="70" customWidth="1"/>
    <col min="11267" max="11267" width="11.85546875" style="70" customWidth="1"/>
    <col min="11268" max="11268" width="12.7109375" style="70" customWidth="1"/>
    <col min="11269" max="11269" width="13.28515625" style="70" customWidth="1"/>
    <col min="11270" max="11270" width="11.140625" style="70" customWidth="1"/>
    <col min="11271" max="11271" width="17.85546875" style="70" customWidth="1"/>
    <col min="11272" max="11272" width="11.85546875" style="70" customWidth="1"/>
    <col min="11273" max="11273" width="13.85546875" style="70" customWidth="1"/>
    <col min="11274" max="11274" width="10.7109375" style="70" customWidth="1"/>
    <col min="11275" max="11275" width="14" style="70" customWidth="1"/>
    <col min="11276" max="11276" width="14.42578125" style="70" customWidth="1"/>
    <col min="11277" max="11277" width="21.42578125" style="70" customWidth="1"/>
    <col min="11278" max="11278" width="19.28515625" style="70" customWidth="1"/>
    <col min="11279" max="11279" width="16.7109375" style="70" customWidth="1"/>
    <col min="11280" max="11280" width="18.28515625" style="70" customWidth="1"/>
    <col min="11281" max="11281" width="19.28515625" style="70" customWidth="1"/>
    <col min="11282" max="11282" width="21.7109375" style="70" customWidth="1"/>
    <col min="11283" max="11283" width="13.85546875" style="70" bestFit="1" customWidth="1"/>
    <col min="11284" max="11495" width="9.140625" style="70"/>
    <col min="11496" max="11496" width="11.28515625" style="70" customWidth="1"/>
    <col min="11497" max="11497" width="17.7109375" style="70" bestFit="1" customWidth="1"/>
    <col min="11498" max="11500" width="12.5703125" style="70" bestFit="1" customWidth="1"/>
    <col min="11501" max="11501" width="12.28515625" style="70" bestFit="1" customWidth="1"/>
    <col min="11502" max="11503" width="12.5703125" style="70" bestFit="1" customWidth="1"/>
    <col min="11504" max="11504" width="13.85546875" style="70" bestFit="1" customWidth="1"/>
    <col min="11505" max="11506" width="12.5703125" style="70" bestFit="1" customWidth="1"/>
    <col min="11507" max="11507" width="11.42578125" style="70" bestFit="1" customWidth="1"/>
    <col min="11508" max="11508" width="13.85546875" style="70" bestFit="1" customWidth="1"/>
    <col min="11509" max="11509" width="10.7109375" style="70" customWidth="1"/>
    <col min="11510" max="11510" width="15.85546875" style="70" customWidth="1"/>
    <col min="11511" max="11511" width="13.140625" style="70" customWidth="1"/>
    <col min="11512" max="11512" width="16.5703125" style="70" customWidth="1"/>
    <col min="11513" max="11513" width="14.28515625" style="70" customWidth="1"/>
    <col min="11514" max="11514" width="14.5703125" style="70" customWidth="1"/>
    <col min="11515" max="11515" width="15" style="70" customWidth="1"/>
    <col min="11516" max="11516" width="14.140625" style="70" customWidth="1"/>
    <col min="11517" max="11517" width="14.7109375" style="70" customWidth="1"/>
    <col min="11518" max="11518" width="13.5703125" style="70" customWidth="1"/>
    <col min="11519" max="11519" width="15.28515625" style="70" customWidth="1"/>
    <col min="11520" max="11520" width="16.5703125" style="70" customWidth="1"/>
    <col min="11521" max="11521" width="10.7109375" style="70" customWidth="1"/>
    <col min="11522" max="11522" width="13.42578125" style="70" customWidth="1"/>
    <col min="11523" max="11523" width="11.85546875" style="70" customWidth="1"/>
    <col min="11524" max="11524" width="12.7109375" style="70" customWidth="1"/>
    <col min="11525" max="11525" width="13.28515625" style="70" customWidth="1"/>
    <col min="11526" max="11526" width="11.140625" style="70" customWidth="1"/>
    <col min="11527" max="11527" width="17.85546875" style="70" customWidth="1"/>
    <col min="11528" max="11528" width="11.85546875" style="70" customWidth="1"/>
    <col min="11529" max="11529" width="13.85546875" style="70" customWidth="1"/>
    <col min="11530" max="11530" width="10.7109375" style="70" customWidth="1"/>
    <col min="11531" max="11531" width="14" style="70" customWidth="1"/>
    <col min="11532" max="11532" width="14.42578125" style="70" customWidth="1"/>
    <col min="11533" max="11533" width="21.42578125" style="70" customWidth="1"/>
    <col min="11534" max="11534" width="19.28515625" style="70" customWidth="1"/>
    <col min="11535" max="11535" width="16.7109375" style="70" customWidth="1"/>
    <col min="11536" max="11536" width="18.28515625" style="70" customWidth="1"/>
    <col min="11537" max="11537" width="19.28515625" style="70" customWidth="1"/>
    <col min="11538" max="11538" width="21.7109375" style="70" customWidth="1"/>
    <col min="11539" max="11539" width="13.85546875" style="70" bestFit="1" customWidth="1"/>
    <col min="11540" max="11751" width="9.140625" style="70"/>
    <col min="11752" max="11752" width="11.28515625" style="70" customWidth="1"/>
    <col min="11753" max="11753" width="17.7109375" style="70" bestFit="1" customWidth="1"/>
    <col min="11754" max="11756" width="12.5703125" style="70" bestFit="1" customWidth="1"/>
    <col min="11757" max="11757" width="12.28515625" style="70" bestFit="1" customWidth="1"/>
    <col min="11758" max="11759" width="12.5703125" style="70" bestFit="1" customWidth="1"/>
    <col min="11760" max="11760" width="13.85546875" style="70" bestFit="1" customWidth="1"/>
    <col min="11761" max="11762" width="12.5703125" style="70" bestFit="1" customWidth="1"/>
    <col min="11763" max="11763" width="11.42578125" style="70" bestFit="1" customWidth="1"/>
    <col min="11764" max="11764" width="13.85546875" style="70" bestFit="1" customWidth="1"/>
    <col min="11765" max="11765" width="10.7109375" style="70" customWidth="1"/>
    <col min="11766" max="11766" width="15.85546875" style="70" customWidth="1"/>
    <col min="11767" max="11767" width="13.140625" style="70" customWidth="1"/>
    <col min="11768" max="11768" width="16.5703125" style="70" customWidth="1"/>
    <col min="11769" max="11769" width="14.28515625" style="70" customWidth="1"/>
    <col min="11770" max="11770" width="14.5703125" style="70" customWidth="1"/>
    <col min="11771" max="11771" width="15" style="70" customWidth="1"/>
    <col min="11772" max="11772" width="14.140625" style="70" customWidth="1"/>
    <col min="11773" max="11773" width="14.7109375" style="70" customWidth="1"/>
    <col min="11774" max="11774" width="13.5703125" style="70" customWidth="1"/>
    <col min="11775" max="11775" width="15.28515625" style="70" customWidth="1"/>
    <col min="11776" max="11776" width="16.5703125" style="70" customWidth="1"/>
    <col min="11777" max="11777" width="10.7109375" style="70" customWidth="1"/>
    <col min="11778" max="11778" width="13.42578125" style="70" customWidth="1"/>
    <col min="11779" max="11779" width="11.85546875" style="70" customWidth="1"/>
    <col min="11780" max="11780" width="12.7109375" style="70" customWidth="1"/>
    <col min="11781" max="11781" width="13.28515625" style="70" customWidth="1"/>
    <col min="11782" max="11782" width="11.140625" style="70" customWidth="1"/>
    <col min="11783" max="11783" width="17.85546875" style="70" customWidth="1"/>
    <col min="11784" max="11784" width="11.85546875" style="70" customWidth="1"/>
    <col min="11785" max="11785" width="13.85546875" style="70" customWidth="1"/>
    <col min="11786" max="11786" width="10.7109375" style="70" customWidth="1"/>
    <col min="11787" max="11787" width="14" style="70" customWidth="1"/>
    <col min="11788" max="11788" width="14.42578125" style="70" customWidth="1"/>
    <col min="11789" max="11789" width="21.42578125" style="70" customWidth="1"/>
    <col min="11790" max="11790" width="19.28515625" style="70" customWidth="1"/>
    <col min="11791" max="11791" width="16.7109375" style="70" customWidth="1"/>
    <col min="11792" max="11792" width="18.28515625" style="70" customWidth="1"/>
    <col min="11793" max="11793" width="19.28515625" style="70" customWidth="1"/>
    <col min="11794" max="11794" width="21.7109375" style="70" customWidth="1"/>
    <col min="11795" max="11795" width="13.85546875" style="70" bestFit="1" customWidth="1"/>
    <col min="11796" max="12007" width="9.140625" style="70"/>
    <col min="12008" max="12008" width="11.28515625" style="70" customWidth="1"/>
    <col min="12009" max="12009" width="17.7109375" style="70" bestFit="1" customWidth="1"/>
    <col min="12010" max="12012" width="12.5703125" style="70" bestFit="1" customWidth="1"/>
    <col min="12013" max="12013" width="12.28515625" style="70" bestFit="1" customWidth="1"/>
    <col min="12014" max="12015" width="12.5703125" style="70" bestFit="1" customWidth="1"/>
    <col min="12016" max="12016" width="13.85546875" style="70" bestFit="1" customWidth="1"/>
    <col min="12017" max="12018" width="12.5703125" style="70" bestFit="1" customWidth="1"/>
    <col min="12019" max="12019" width="11.42578125" style="70" bestFit="1" customWidth="1"/>
    <col min="12020" max="12020" width="13.85546875" style="70" bestFit="1" customWidth="1"/>
    <col min="12021" max="12021" width="10.7109375" style="70" customWidth="1"/>
    <col min="12022" max="12022" width="15.85546875" style="70" customWidth="1"/>
    <col min="12023" max="12023" width="13.140625" style="70" customWidth="1"/>
    <col min="12024" max="12024" width="16.5703125" style="70" customWidth="1"/>
    <col min="12025" max="12025" width="14.28515625" style="70" customWidth="1"/>
    <col min="12026" max="12026" width="14.5703125" style="70" customWidth="1"/>
    <col min="12027" max="12027" width="15" style="70" customWidth="1"/>
    <col min="12028" max="12028" width="14.140625" style="70" customWidth="1"/>
    <col min="12029" max="12029" width="14.7109375" style="70" customWidth="1"/>
    <col min="12030" max="12030" width="13.5703125" style="70" customWidth="1"/>
    <col min="12031" max="12031" width="15.28515625" style="70" customWidth="1"/>
    <col min="12032" max="12032" width="16.5703125" style="70" customWidth="1"/>
    <col min="12033" max="12033" width="10.7109375" style="70" customWidth="1"/>
    <col min="12034" max="12034" width="13.42578125" style="70" customWidth="1"/>
    <col min="12035" max="12035" width="11.85546875" style="70" customWidth="1"/>
    <col min="12036" max="12036" width="12.7109375" style="70" customWidth="1"/>
    <col min="12037" max="12037" width="13.28515625" style="70" customWidth="1"/>
    <col min="12038" max="12038" width="11.140625" style="70" customWidth="1"/>
    <col min="12039" max="12039" width="17.85546875" style="70" customWidth="1"/>
    <col min="12040" max="12040" width="11.85546875" style="70" customWidth="1"/>
    <col min="12041" max="12041" width="13.85546875" style="70" customWidth="1"/>
    <col min="12042" max="12042" width="10.7109375" style="70" customWidth="1"/>
    <col min="12043" max="12043" width="14" style="70" customWidth="1"/>
    <col min="12044" max="12044" width="14.42578125" style="70" customWidth="1"/>
    <col min="12045" max="12045" width="21.42578125" style="70" customWidth="1"/>
    <col min="12046" max="12046" width="19.28515625" style="70" customWidth="1"/>
    <col min="12047" max="12047" width="16.7109375" style="70" customWidth="1"/>
    <col min="12048" max="12048" width="18.28515625" style="70" customWidth="1"/>
    <col min="12049" max="12049" width="19.28515625" style="70" customWidth="1"/>
    <col min="12050" max="12050" width="21.7109375" style="70" customWidth="1"/>
    <col min="12051" max="12051" width="13.85546875" style="70" bestFit="1" customWidth="1"/>
    <col min="12052" max="12263" width="9.140625" style="70"/>
    <col min="12264" max="12264" width="11.28515625" style="70" customWidth="1"/>
    <col min="12265" max="12265" width="17.7109375" style="70" bestFit="1" customWidth="1"/>
    <col min="12266" max="12268" width="12.5703125" style="70" bestFit="1" customWidth="1"/>
    <col min="12269" max="12269" width="12.28515625" style="70" bestFit="1" customWidth="1"/>
    <col min="12270" max="12271" width="12.5703125" style="70" bestFit="1" customWidth="1"/>
    <col min="12272" max="12272" width="13.85546875" style="70" bestFit="1" customWidth="1"/>
    <col min="12273" max="12274" width="12.5703125" style="70" bestFit="1" customWidth="1"/>
    <col min="12275" max="12275" width="11.42578125" style="70" bestFit="1" customWidth="1"/>
    <col min="12276" max="12276" width="13.85546875" style="70" bestFit="1" customWidth="1"/>
    <col min="12277" max="12277" width="10.7109375" style="70" customWidth="1"/>
    <col min="12278" max="12278" width="15.85546875" style="70" customWidth="1"/>
    <col min="12279" max="12279" width="13.140625" style="70" customWidth="1"/>
    <col min="12280" max="12280" width="16.5703125" style="70" customWidth="1"/>
    <col min="12281" max="12281" width="14.28515625" style="70" customWidth="1"/>
    <col min="12282" max="12282" width="14.5703125" style="70" customWidth="1"/>
    <col min="12283" max="12283" width="15" style="70" customWidth="1"/>
    <col min="12284" max="12284" width="14.140625" style="70" customWidth="1"/>
    <col min="12285" max="12285" width="14.7109375" style="70" customWidth="1"/>
    <col min="12286" max="12286" width="13.5703125" style="70" customWidth="1"/>
    <col min="12287" max="12287" width="15.28515625" style="70" customWidth="1"/>
    <col min="12288" max="12288" width="16.5703125" style="70" customWidth="1"/>
    <col min="12289" max="12289" width="10.7109375" style="70" customWidth="1"/>
    <col min="12290" max="12290" width="13.42578125" style="70" customWidth="1"/>
    <col min="12291" max="12291" width="11.85546875" style="70" customWidth="1"/>
    <col min="12292" max="12292" width="12.7109375" style="70" customWidth="1"/>
    <col min="12293" max="12293" width="13.28515625" style="70" customWidth="1"/>
    <col min="12294" max="12294" width="11.140625" style="70" customWidth="1"/>
    <col min="12295" max="12295" width="17.85546875" style="70" customWidth="1"/>
    <col min="12296" max="12296" width="11.85546875" style="70" customWidth="1"/>
    <col min="12297" max="12297" width="13.85546875" style="70" customWidth="1"/>
    <col min="12298" max="12298" width="10.7109375" style="70" customWidth="1"/>
    <col min="12299" max="12299" width="14" style="70" customWidth="1"/>
    <col min="12300" max="12300" width="14.42578125" style="70" customWidth="1"/>
    <col min="12301" max="12301" width="21.42578125" style="70" customWidth="1"/>
    <col min="12302" max="12302" width="19.28515625" style="70" customWidth="1"/>
    <col min="12303" max="12303" width="16.7109375" style="70" customWidth="1"/>
    <col min="12304" max="12304" width="18.28515625" style="70" customWidth="1"/>
    <col min="12305" max="12305" width="19.28515625" style="70" customWidth="1"/>
    <col min="12306" max="12306" width="21.7109375" style="70" customWidth="1"/>
    <col min="12307" max="12307" width="13.85546875" style="70" bestFit="1" customWidth="1"/>
    <col min="12308" max="12519" width="9.140625" style="70"/>
    <col min="12520" max="12520" width="11.28515625" style="70" customWidth="1"/>
    <col min="12521" max="12521" width="17.7109375" style="70" bestFit="1" customWidth="1"/>
    <col min="12522" max="12524" width="12.5703125" style="70" bestFit="1" customWidth="1"/>
    <col min="12525" max="12525" width="12.28515625" style="70" bestFit="1" customWidth="1"/>
    <col min="12526" max="12527" width="12.5703125" style="70" bestFit="1" customWidth="1"/>
    <col min="12528" max="12528" width="13.85546875" style="70" bestFit="1" customWidth="1"/>
    <col min="12529" max="12530" width="12.5703125" style="70" bestFit="1" customWidth="1"/>
    <col min="12531" max="12531" width="11.42578125" style="70" bestFit="1" customWidth="1"/>
    <col min="12532" max="12532" width="13.85546875" style="70" bestFit="1" customWidth="1"/>
    <col min="12533" max="12533" width="10.7109375" style="70" customWidth="1"/>
    <col min="12534" max="12534" width="15.85546875" style="70" customWidth="1"/>
    <col min="12535" max="12535" width="13.140625" style="70" customWidth="1"/>
    <col min="12536" max="12536" width="16.5703125" style="70" customWidth="1"/>
    <col min="12537" max="12537" width="14.28515625" style="70" customWidth="1"/>
    <col min="12538" max="12538" width="14.5703125" style="70" customWidth="1"/>
    <col min="12539" max="12539" width="15" style="70" customWidth="1"/>
    <col min="12540" max="12540" width="14.140625" style="70" customWidth="1"/>
    <col min="12541" max="12541" width="14.7109375" style="70" customWidth="1"/>
    <col min="12542" max="12542" width="13.5703125" style="70" customWidth="1"/>
    <col min="12543" max="12543" width="15.28515625" style="70" customWidth="1"/>
    <col min="12544" max="12544" width="16.5703125" style="70" customWidth="1"/>
    <col min="12545" max="12545" width="10.7109375" style="70" customWidth="1"/>
    <col min="12546" max="12546" width="13.42578125" style="70" customWidth="1"/>
    <col min="12547" max="12547" width="11.85546875" style="70" customWidth="1"/>
    <col min="12548" max="12548" width="12.7109375" style="70" customWidth="1"/>
    <col min="12549" max="12549" width="13.28515625" style="70" customWidth="1"/>
    <col min="12550" max="12550" width="11.140625" style="70" customWidth="1"/>
    <col min="12551" max="12551" width="17.85546875" style="70" customWidth="1"/>
    <col min="12552" max="12552" width="11.85546875" style="70" customWidth="1"/>
    <col min="12553" max="12553" width="13.85546875" style="70" customWidth="1"/>
    <col min="12554" max="12554" width="10.7109375" style="70" customWidth="1"/>
    <col min="12555" max="12555" width="14" style="70" customWidth="1"/>
    <col min="12556" max="12556" width="14.42578125" style="70" customWidth="1"/>
    <col min="12557" max="12557" width="21.42578125" style="70" customWidth="1"/>
    <col min="12558" max="12558" width="19.28515625" style="70" customWidth="1"/>
    <col min="12559" max="12559" width="16.7109375" style="70" customWidth="1"/>
    <col min="12560" max="12560" width="18.28515625" style="70" customWidth="1"/>
    <col min="12561" max="12561" width="19.28515625" style="70" customWidth="1"/>
    <col min="12562" max="12562" width="21.7109375" style="70" customWidth="1"/>
    <col min="12563" max="12563" width="13.85546875" style="70" bestFit="1" customWidth="1"/>
    <col min="12564" max="12775" width="9.140625" style="70"/>
    <col min="12776" max="12776" width="11.28515625" style="70" customWidth="1"/>
    <col min="12777" max="12777" width="17.7109375" style="70" bestFit="1" customWidth="1"/>
    <col min="12778" max="12780" width="12.5703125" style="70" bestFit="1" customWidth="1"/>
    <col min="12781" max="12781" width="12.28515625" style="70" bestFit="1" customWidth="1"/>
    <col min="12782" max="12783" width="12.5703125" style="70" bestFit="1" customWidth="1"/>
    <col min="12784" max="12784" width="13.85546875" style="70" bestFit="1" customWidth="1"/>
    <col min="12785" max="12786" width="12.5703125" style="70" bestFit="1" customWidth="1"/>
    <col min="12787" max="12787" width="11.42578125" style="70" bestFit="1" customWidth="1"/>
    <col min="12788" max="12788" width="13.85546875" style="70" bestFit="1" customWidth="1"/>
    <col min="12789" max="12789" width="10.7109375" style="70" customWidth="1"/>
    <col min="12790" max="12790" width="15.85546875" style="70" customWidth="1"/>
    <col min="12791" max="12791" width="13.140625" style="70" customWidth="1"/>
    <col min="12792" max="12792" width="16.5703125" style="70" customWidth="1"/>
    <col min="12793" max="12793" width="14.28515625" style="70" customWidth="1"/>
    <col min="12794" max="12794" width="14.5703125" style="70" customWidth="1"/>
    <col min="12795" max="12795" width="15" style="70" customWidth="1"/>
    <col min="12796" max="12796" width="14.140625" style="70" customWidth="1"/>
    <col min="12797" max="12797" width="14.7109375" style="70" customWidth="1"/>
    <col min="12798" max="12798" width="13.5703125" style="70" customWidth="1"/>
    <col min="12799" max="12799" width="15.28515625" style="70" customWidth="1"/>
    <col min="12800" max="12800" width="16.5703125" style="70" customWidth="1"/>
    <col min="12801" max="12801" width="10.7109375" style="70" customWidth="1"/>
    <col min="12802" max="12802" width="13.42578125" style="70" customWidth="1"/>
    <col min="12803" max="12803" width="11.85546875" style="70" customWidth="1"/>
    <col min="12804" max="12804" width="12.7109375" style="70" customWidth="1"/>
    <col min="12805" max="12805" width="13.28515625" style="70" customWidth="1"/>
    <col min="12806" max="12806" width="11.140625" style="70" customWidth="1"/>
    <col min="12807" max="12807" width="17.85546875" style="70" customWidth="1"/>
    <col min="12808" max="12808" width="11.85546875" style="70" customWidth="1"/>
    <col min="12809" max="12809" width="13.85546875" style="70" customWidth="1"/>
    <col min="12810" max="12810" width="10.7109375" style="70" customWidth="1"/>
    <col min="12811" max="12811" width="14" style="70" customWidth="1"/>
    <col min="12812" max="12812" width="14.42578125" style="70" customWidth="1"/>
    <col min="12813" max="12813" width="21.42578125" style="70" customWidth="1"/>
    <col min="12814" max="12814" width="19.28515625" style="70" customWidth="1"/>
    <col min="12815" max="12815" width="16.7109375" style="70" customWidth="1"/>
    <col min="12816" max="12816" width="18.28515625" style="70" customWidth="1"/>
    <col min="12817" max="12817" width="19.28515625" style="70" customWidth="1"/>
    <col min="12818" max="12818" width="21.7109375" style="70" customWidth="1"/>
    <col min="12819" max="12819" width="13.85546875" style="70" bestFit="1" customWidth="1"/>
    <col min="12820" max="13031" width="9.140625" style="70"/>
    <col min="13032" max="13032" width="11.28515625" style="70" customWidth="1"/>
    <col min="13033" max="13033" width="17.7109375" style="70" bestFit="1" customWidth="1"/>
    <col min="13034" max="13036" width="12.5703125" style="70" bestFit="1" customWidth="1"/>
    <col min="13037" max="13037" width="12.28515625" style="70" bestFit="1" customWidth="1"/>
    <col min="13038" max="13039" width="12.5703125" style="70" bestFit="1" customWidth="1"/>
    <col min="13040" max="13040" width="13.85546875" style="70" bestFit="1" customWidth="1"/>
    <col min="13041" max="13042" width="12.5703125" style="70" bestFit="1" customWidth="1"/>
    <col min="13043" max="13043" width="11.42578125" style="70" bestFit="1" customWidth="1"/>
    <col min="13044" max="13044" width="13.85546875" style="70" bestFit="1" customWidth="1"/>
    <col min="13045" max="13045" width="10.7109375" style="70" customWidth="1"/>
    <col min="13046" max="13046" width="15.85546875" style="70" customWidth="1"/>
    <col min="13047" max="13047" width="13.140625" style="70" customWidth="1"/>
    <col min="13048" max="13048" width="16.5703125" style="70" customWidth="1"/>
    <col min="13049" max="13049" width="14.28515625" style="70" customWidth="1"/>
    <col min="13050" max="13050" width="14.5703125" style="70" customWidth="1"/>
    <col min="13051" max="13051" width="15" style="70" customWidth="1"/>
    <col min="13052" max="13052" width="14.140625" style="70" customWidth="1"/>
    <col min="13053" max="13053" width="14.7109375" style="70" customWidth="1"/>
    <col min="13054" max="13054" width="13.5703125" style="70" customWidth="1"/>
    <col min="13055" max="13055" width="15.28515625" style="70" customWidth="1"/>
    <col min="13056" max="13056" width="16.5703125" style="70" customWidth="1"/>
    <col min="13057" max="13057" width="10.7109375" style="70" customWidth="1"/>
    <col min="13058" max="13058" width="13.42578125" style="70" customWidth="1"/>
    <col min="13059" max="13059" width="11.85546875" style="70" customWidth="1"/>
    <col min="13060" max="13060" width="12.7109375" style="70" customWidth="1"/>
    <col min="13061" max="13061" width="13.28515625" style="70" customWidth="1"/>
    <col min="13062" max="13062" width="11.140625" style="70" customWidth="1"/>
    <col min="13063" max="13063" width="17.85546875" style="70" customWidth="1"/>
    <col min="13064" max="13064" width="11.85546875" style="70" customWidth="1"/>
    <col min="13065" max="13065" width="13.85546875" style="70" customWidth="1"/>
    <col min="13066" max="13066" width="10.7109375" style="70" customWidth="1"/>
    <col min="13067" max="13067" width="14" style="70" customWidth="1"/>
    <col min="13068" max="13068" width="14.42578125" style="70" customWidth="1"/>
    <col min="13069" max="13069" width="21.42578125" style="70" customWidth="1"/>
    <col min="13070" max="13070" width="19.28515625" style="70" customWidth="1"/>
    <col min="13071" max="13071" width="16.7109375" style="70" customWidth="1"/>
    <col min="13072" max="13072" width="18.28515625" style="70" customWidth="1"/>
    <col min="13073" max="13073" width="19.28515625" style="70" customWidth="1"/>
    <col min="13074" max="13074" width="21.7109375" style="70" customWidth="1"/>
    <col min="13075" max="13075" width="13.85546875" style="70" bestFit="1" customWidth="1"/>
    <col min="13076" max="13287" width="9.140625" style="70"/>
    <col min="13288" max="13288" width="11.28515625" style="70" customWidth="1"/>
    <col min="13289" max="13289" width="17.7109375" style="70" bestFit="1" customWidth="1"/>
    <col min="13290" max="13292" width="12.5703125" style="70" bestFit="1" customWidth="1"/>
    <col min="13293" max="13293" width="12.28515625" style="70" bestFit="1" customWidth="1"/>
    <col min="13294" max="13295" width="12.5703125" style="70" bestFit="1" customWidth="1"/>
    <col min="13296" max="13296" width="13.85546875" style="70" bestFit="1" customWidth="1"/>
    <col min="13297" max="13298" width="12.5703125" style="70" bestFit="1" customWidth="1"/>
    <col min="13299" max="13299" width="11.42578125" style="70" bestFit="1" customWidth="1"/>
    <col min="13300" max="13300" width="13.85546875" style="70" bestFit="1" customWidth="1"/>
    <col min="13301" max="13301" width="10.7109375" style="70" customWidth="1"/>
    <col min="13302" max="13302" width="15.85546875" style="70" customWidth="1"/>
    <col min="13303" max="13303" width="13.140625" style="70" customWidth="1"/>
    <col min="13304" max="13304" width="16.5703125" style="70" customWidth="1"/>
    <col min="13305" max="13305" width="14.28515625" style="70" customWidth="1"/>
    <col min="13306" max="13306" width="14.5703125" style="70" customWidth="1"/>
    <col min="13307" max="13307" width="15" style="70" customWidth="1"/>
    <col min="13308" max="13308" width="14.140625" style="70" customWidth="1"/>
    <col min="13309" max="13309" width="14.7109375" style="70" customWidth="1"/>
    <col min="13310" max="13310" width="13.5703125" style="70" customWidth="1"/>
    <col min="13311" max="13311" width="15.28515625" style="70" customWidth="1"/>
    <col min="13312" max="13312" width="16.5703125" style="70" customWidth="1"/>
    <col min="13313" max="13313" width="10.7109375" style="70" customWidth="1"/>
    <col min="13314" max="13314" width="13.42578125" style="70" customWidth="1"/>
    <col min="13315" max="13315" width="11.85546875" style="70" customWidth="1"/>
    <col min="13316" max="13316" width="12.7109375" style="70" customWidth="1"/>
    <col min="13317" max="13317" width="13.28515625" style="70" customWidth="1"/>
    <col min="13318" max="13318" width="11.140625" style="70" customWidth="1"/>
    <col min="13319" max="13319" width="17.85546875" style="70" customWidth="1"/>
    <col min="13320" max="13320" width="11.85546875" style="70" customWidth="1"/>
    <col min="13321" max="13321" width="13.85546875" style="70" customWidth="1"/>
    <col min="13322" max="13322" width="10.7109375" style="70" customWidth="1"/>
    <col min="13323" max="13323" width="14" style="70" customWidth="1"/>
    <col min="13324" max="13324" width="14.42578125" style="70" customWidth="1"/>
    <col min="13325" max="13325" width="21.42578125" style="70" customWidth="1"/>
    <col min="13326" max="13326" width="19.28515625" style="70" customWidth="1"/>
    <col min="13327" max="13327" width="16.7109375" style="70" customWidth="1"/>
    <col min="13328" max="13328" width="18.28515625" style="70" customWidth="1"/>
    <col min="13329" max="13329" width="19.28515625" style="70" customWidth="1"/>
    <col min="13330" max="13330" width="21.7109375" style="70" customWidth="1"/>
    <col min="13331" max="13331" width="13.85546875" style="70" bestFit="1" customWidth="1"/>
    <col min="13332" max="13543" width="9.140625" style="70"/>
    <col min="13544" max="13544" width="11.28515625" style="70" customWidth="1"/>
    <col min="13545" max="13545" width="17.7109375" style="70" bestFit="1" customWidth="1"/>
    <col min="13546" max="13548" width="12.5703125" style="70" bestFit="1" customWidth="1"/>
    <col min="13549" max="13549" width="12.28515625" style="70" bestFit="1" customWidth="1"/>
    <col min="13550" max="13551" width="12.5703125" style="70" bestFit="1" customWidth="1"/>
    <col min="13552" max="13552" width="13.85546875" style="70" bestFit="1" customWidth="1"/>
    <col min="13553" max="13554" width="12.5703125" style="70" bestFit="1" customWidth="1"/>
    <col min="13555" max="13555" width="11.42578125" style="70" bestFit="1" customWidth="1"/>
    <col min="13556" max="13556" width="13.85546875" style="70" bestFit="1" customWidth="1"/>
    <col min="13557" max="13557" width="10.7109375" style="70" customWidth="1"/>
    <col min="13558" max="13558" width="15.85546875" style="70" customWidth="1"/>
    <col min="13559" max="13559" width="13.140625" style="70" customWidth="1"/>
    <col min="13560" max="13560" width="16.5703125" style="70" customWidth="1"/>
    <col min="13561" max="13561" width="14.28515625" style="70" customWidth="1"/>
    <col min="13562" max="13562" width="14.5703125" style="70" customWidth="1"/>
    <col min="13563" max="13563" width="15" style="70" customWidth="1"/>
    <col min="13564" max="13564" width="14.140625" style="70" customWidth="1"/>
    <col min="13565" max="13565" width="14.7109375" style="70" customWidth="1"/>
    <col min="13566" max="13566" width="13.5703125" style="70" customWidth="1"/>
    <col min="13567" max="13567" width="15.28515625" style="70" customWidth="1"/>
    <col min="13568" max="13568" width="16.5703125" style="70" customWidth="1"/>
    <col min="13569" max="13569" width="10.7109375" style="70" customWidth="1"/>
    <col min="13570" max="13570" width="13.42578125" style="70" customWidth="1"/>
    <col min="13571" max="13571" width="11.85546875" style="70" customWidth="1"/>
    <col min="13572" max="13572" width="12.7109375" style="70" customWidth="1"/>
    <col min="13573" max="13573" width="13.28515625" style="70" customWidth="1"/>
    <col min="13574" max="13574" width="11.140625" style="70" customWidth="1"/>
    <col min="13575" max="13575" width="17.85546875" style="70" customWidth="1"/>
    <col min="13576" max="13576" width="11.85546875" style="70" customWidth="1"/>
    <col min="13577" max="13577" width="13.85546875" style="70" customWidth="1"/>
    <col min="13578" max="13578" width="10.7109375" style="70" customWidth="1"/>
    <col min="13579" max="13579" width="14" style="70" customWidth="1"/>
    <col min="13580" max="13580" width="14.42578125" style="70" customWidth="1"/>
    <col min="13581" max="13581" width="21.42578125" style="70" customWidth="1"/>
    <col min="13582" max="13582" width="19.28515625" style="70" customWidth="1"/>
    <col min="13583" max="13583" width="16.7109375" style="70" customWidth="1"/>
    <col min="13584" max="13584" width="18.28515625" style="70" customWidth="1"/>
    <col min="13585" max="13585" width="19.28515625" style="70" customWidth="1"/>
    <col min="13586" max="13586" width="21.7109375" style="70" customWidth="1"/>
    <col min="13587" max="13587" width="13.85546875" style="70" bestFit="1" customWidth="1"/>
    <col min="13588" max="13799" width="9.140625" style="70"/>
    <col min="13800" max="13800" width="11.28515625" style="70" customWidth="1"/>
    <col min="13801" max="13801" width="17.7109375" style="70" bestFit="1" customWidth="1"/>
    <col min="13802" max="13804" width="12.5703125" style="70" bestFit="1" customWidth="1"/>
    <col min="13805" max="13805" width="12.28515625" style="70" bestFit="1" customWidth="1"/>
    <col min="13806" max="13807" width="12.5703125" style="70" bestFit="1" customWidth="1"/>
    <col min="13808" max="13808" width="13.85546875" style="70" bestFit="1" customWidth="1"/>
    <col min="13809" max="13810" width="12.5703125" style="70" bestFit="1" customWidth="1"/>
    <col min="13811" max="13811" width="11.42578125" style="70" bestFit="1" customWidth="1"/>
    <col min="13812" max="13812" width="13.85546875" style="70" bestFit="1" customWidth="1"/>
    <col min="13813" max="13813" width="10.7109375" style="70" customWidth="1"/>
    <col min="13814" max="13814" width="15.85546875" style="70" customWidth="1"/>
    <col min="13815" max="13815" width="13.140625" style="70" customWidth="1"/>
    <col min="13816" max="13816" width="16.5703125" style="70" customWidth="1"/>
    <col min="13817" max="13817" width="14.28515625" style="70" customWidth="1"/>
    <col min="13818" max="13818" width="14.5703125" style="70" customWidth="1"/>
    <col min="13819" max="13819" width="15" style="70" customWidth="1"/>
    <col min="13820" max="13820" width="14.140625" style="70" customWidth="1"/>
    <col min="13821" max="13821" width="14.7109375" style="70" customWidth="1"/>
    <col min="13822" max="13822" width="13.5703125" style="70" customWidth="1"/>
    <col min="13823" max="13823" width="15.28515625" style="70" customWidth="1"/>
    <col min="13824" max="13824" width="16.5703125" style="70" customWidth="1"/>
    <col min="13825" max="13825" width="10.7109375" style="70" customWidth="1"/>
    <col min="13826" max="13826" width="13.42578125" style="70" customWidth="1"/>
    <col min="13827" max="13827" width="11.85546875" style="70" customWidth="1"/>
    <col min="13828" max="13828" width="12.7109375" style="70" customWidth="1"/>
    <col min="13829" max="13829" width="13.28515625" style="70" customWidth="1"/>
    <col min="13830" max="13830" width="11.140625" style="70" customWidth="1"/>
    <col min="13831" max="13831" width="17.85546875" style="70" customWidth="1"/>
    <col min="13832" max="13832" width="11.85546875" style="70" customWidth="1"/>
    <col min="13833" max="13833" width="13.85546875" style="70" customWidth="1"/>
    <col min="13834" max="13834" width="10.7109375" style="70" customWidth="1"/>
    <col min="13835" max="13835" width="14" style="70" customWidth="1"/>
    <col min="13836" max="13836" width="14.42578125" style="70" customWidth="1"/>
    <col min="13837" max="13837" width="21.42578125" style="70" customWidth="1"/>
    <col min="13838" max="13838" width="19.28515625" style="70" customWidth="1"/>
    <col min="13839" max="13839" width="16.7109375" style="70" customWidth="1"/>
    <col min="13840" max="13840" width="18.28515625" style="70" customWidth="1"/>
    <col min="13841" max="13841" width="19.28515625" style="70" customWidth="1"/>
    <col min="13842" max="13842" width="21.7109375" style="70" customWidth="1"/>
    <col min="13843" max="13843" width="13.85546875" style="70" bestFit="1" customWidth="1"/>
    <col min="13844" max="14055" width="9.140625" style="70"/>
    <col min="14056" max="14056" width="11.28515625" style="70" customWidth="1"/>
    <col min="14057" max="14057" width="17.7109375" style="70" bestFit="1" customWidth="1"/>
    <col min="14058" max="14060" width="12.5703125" style="70" bestFit="1" customWidth="1"/>
    <col min="14061" max="14061" width="12.28515625" style="70" bestFit="1" customWidth="1"/>
    <col min="14062" max="14063" width="12.5703125" style="70" bestFit="1" customWidth="1"/>
    <col min="14064" max="14064" width="13.85546875" style="70" bestFit="1" customWidth="1"/>
    <col min="14065" max="14066" width="12.5703125" style="70" bestFit="1" customWidth="1"/>
    <col min="14067" max="14067" width="11.42578125" style="70" bestFit="1" customWidth="1"/>
    <col min="14068" max="14068" width="13.85546875" style="70" bestFit="1" customWidth="1"/>
    <col min="14069" max="14069" width="10.7109375" style="70" customWidth="1"/>
    <col min="14070" max="14070" width="15.85546875" style="70" customWidth="1"/>
    <col min="14071" max="14071" width="13.140625" style="70" customWidth="1"/>
    <col min="14072" max="14072" width="16.5703125" style="70" customWidth="1"/>
    <col min="14073" max="14073" width="14.28515625" style="70" customWidth="1"/>
    <col min="14074" max="14074" width="14.5703125" style="70" customWidth="1"/>
    <col min="14075" max="14075" width="15" style="70" customWidth="1"/>
    <col min="14076" max="14076" width="14.140625" style="70" customWidth="1"/>
    <col min="14077" max="14077" width="14.7109375" style="70" customWidth="1"/>
    <col min="14078" max="14078" width="13.5703125" style="70" customWidth="1"/>
    <col min="14079" max="14079" width="15.28515625" style="70" customWidth="1"/>
    <col min="14080" max="14080" width="16.5703125" style="70" customWidth="1"/>
    <col min="14081" max="14081" width="10.7109375" style="70" customWidth="1"/>
    <col min="14082" max="14082" width="13.42578125" style="70" customWidth="1"/>
    <col min="14083" max="14083" width="11.85546875" style="70" customWidth="1"/>
    <col min="14084" max="14084" width="12.7109375" style="70" customWidth="1"/>
    <col min="14085" max="14085" width="13.28515625" style="70" customWidth="1"/>
    <col min="14086" max="14086" width="11.140625" style="70" customWidth="1"/>
    <col min="14087" max="14087" width="17.85546875" style="70" customWidth="1"/>
    <col min="14088" max="14088" width="11.85546875" style="70" customWidth="1"/>
    <col min="14089" max="14089" width="13.85546875" style="70" customWidth="1"/>
    <col min="14090" max="14090" width="10.7109375" style="70" customWidth="1"/>
    <col min="14091" max="14091" width="14" style="70" customWidth="1"/>
    <col min="14092" max="14092" width="14.42578125" style="70" customWidth="1"/>
    <col min="14093" max="14093" width="21.42578125" style="70" customWidth="1"/>
    <col min="14094" max="14094" width="19.28515625" style="70" customWidth="1"/>
    <col min="14095" max="14095" width="16.7109375" style="70" customWidth="1"/>
    <col min="14096" max="14096" width="18.28515625" style="70" customWidth="1"/>
    <col min="14097" max="14097" width="19.28515625" style="70" customWidth="1"/>
    <col min="14098" max="14098" width="21.7109375" style="70" customWidth="1"/>
    <col min="14099" max="14099" width="13.85546875" style="70" bestFit="1" customWidth="1"/>
    <col min="14100" max="14311" width="9.140625" style="70"/>
    <col min="14312" max="14312" width="11.28515625" style="70" customWidth="1"/>
    <col min="14313" max="14313" width="17.7109375" style="70" bestFit="1" customWidth="1"/>
    <col min="14314" max="14316" width="12.5703125" style="70" bestFit="1" customWidth="1"/>
    <col min="14317" max="14317" width="12.28515625" style="70" bestFit="1" customWidth="1"/>
    <col min="14318" max="14319" width="12.5703125" style="70" bestFit="1" customWidth="1"/>
    <col min="14320" max="14320" width="13.85546875" style="70" bestFit="1" customWidth="1"/>
    <col min="14321" max="14322" width="12.5703125" style="70" bestFit="1" customWidth="1"/>
    <col min="14323" max="14323" width="11.42578125" style="70" bestFit="1" customWidth="1"/>
    <col min="14324" max="14324" width="13.85546875" style="70" bestFit="1" customWidth="1"/>
    <col min="14325" max="14325" width="10.7109375" style="70" customWidth="1"/>
    <col min="14326" max="14326" width="15.85546875" style="70" customWidth="1"/>
    <col min="14327" max="14327" width="13.140625" style="70" customWidth="1"/>
    <col min="14328" max="14328" width="16.5703125" style="70" customWidth="1"/>
    <col min="14329" max="14329" width="14.28515625" style="70" customWidth="1"/>
    <col min="14330" max="14330" width="14.5703125" style="70" customWidth="1"/>
    <col min="14331" max="14331" width="15" style="70" customWidth="1"/>
    <col min="14332" max="14332" width="14.140625" style="70" customWidth="1"/>
    <col min="14333" max="14333" width="14.7109375" style="70" customWidth="1"/>
    <col min="14334" max="14334" width="13.5703125" style="70" customWidth="1"/>
    <col min="14335" max="14335" width="15.28515625" style="70" customWidth="1"/>
    <col min="14336" max="14336" width="16.5703125" style="70" customWidth="1"/>
    <col min="14337" max="14337" width="10.7109375" style="70" customWidth="1"/>
    <col min="14338" max="14338" width="13.42578125" style="70" customWidth="1"/>
    <col min="14339" max="14339" width="11.85546875" style="70" customWidth="1"/>
    <col min="14340" max="14340" width="12.7109375" style="70" customWidth="1"/>
    <col min="14341" max="14341" width="13.28515625" style="70" customWidth="1"/>
    <col min="14342" max="14342" width="11.140625" style="70" customWidth="1"/>
    <col min="14343" max="14343" width="17.85546875" style="70" customWidth="1"/>
    <col min="14344" max="14344" width="11.85546875" style="70" customWidth="1"/>
    <col min="14345" max="14345" width="13.85546875" style="70" customWidth="1"/>
    <col min="14346" max="14346" width="10.7109375" style="70" customWidth="1"/>
    <col min="14347" max="14347" width="14" style="70" customWidth="1"/>
    <col min="14348" max="14348" width="14.42578125" style="70" customWidth="1"/>
    <col min="14349" max="14349" width="21.42578125" style="70" customWidth="1"/>
    <col min="14350" max="14350" width="19.28515625" style="70" customWidth="1"/>
    <col min="14351" max="14351" width="16.7109375" style="70" customWidth="1"/>
    <col min="14352" max="14352" width="18.28515625" style="70" customWidth="1"/>
    <col min="14353" max="14353" width="19.28515625" style="70" customWidth="1"/>
    <col min="14354" max="14354" width="21.7109375" style="70" customWidth="1"/>
    <col min="14355" max="14355" width="13.85546875" style="70" bestFit="1" customWidth="1"/>
    <col min="14356" max="14567" width="9.140625" style="70"/>
    <col min="14568" max="14568" width="11.28515625" style="70" customWidth="1"/>
    <col min="14569" max="14569" width="17.7109375" style="70" bestFit="1" customWidth="1"/>
    <col min="14570" max="14572" width="12.5703125" style="70" bestFit="1" customWidth="1"/>
    <col min="14573" max="14573" width="12.28515625" style="70" bestFit="1" customWidth="1"/>
    <col min="14574" max="14575" width="12.5703125" style="70" bestFit="1" customWidth="1"/>
    <col min="14576" max="14576" width="13.85546875" style="70" bestFit="1" customWidth="1"/>
    <col min="14577" max="14578" width="12.5703125" style="70" bestFit="1" customWidth="1"/>
    <col min="14579" max="14579" width="11.42578125" style="70" bestFit="1" customWidth="1"/>
    <col min="14580" max="14580" width="13.85546875" style="70" bestFit="1" customWidth="1"/>
    <col min="14581" max="14581" width="10.7109375" style="70" customWidth="1"/>
    <col min="14582" max="14582" width="15.85546875" style="70" customWidth="1"/>
    <col min="14583" max="14583" width="13.140625" style="70" customWidth="1"/>
    <col min="14584" max="14584" width="16.5703125" style="70" customWidth="1"/>
    <col min="14585" max="14585" width="14.28515625" style="70" customWidth="1"/>
    <col min="14586" max="14586" width="14.5703125" style="70" customWidth="1"/>
    <col min="14587" max="14587" width="15" style="70" customWidth="1"/>
    <col min="14588" max="14588" width="14.140625" style="70" customWidth="1"/>
    <col min="14589" max="14589" width="14.7109375" style="70" customWidth="1"/>
    <col min="14590" max="14590" width="13.5703125" style="70" customWidth="1"/>
    <col min="14591" max="14591" width="15.28515625" style="70" customWidth="1"/>
    <col min="14592" max="14592" width="16.5703125" style="70" customWidth="1"/>
    <col min="14593" max="14593" width="10.7109375" style="70" customWidth="1"/>
    <col min="14594" max="14594" width="13.42578125" style="70" customWidth="1"/>
    <col min="14595" max="14595" width="11.85546875" style="70" customWidth="1"/>
    <col min="14596" max="14596" width="12.7109375" style="70" customWidth="1"/>
    <col min="14597" max="14597" width="13.28515625" style="70" customWidth="1"/>
    <col min="14598" max="14598" width="11.140625" style="70" customWidth="1"/>
    <col min="14599" max="14599" width="17.85546875" style="70" customWidth="1"/>
    <col min="14600" max="14600" width="11.85546875" style="70" customWidth="1"/>
    <col min="14601" max="14601" width="13.85546875" style="70" customWidth="1"/>
    <col min="14602" max="14602" width="10.7109375" style="70" customWidth="1"/>
    <col min="14603" max="14603" width="14" style="70" customWidth="1"/>
    <col min="14604" max="14604" width="14.42578125" style="70" customWidth="1"/>
    <col min="14605" max="14605" width="21.42578125" style="70" customWidth="1"/>
    <col min="14606" max="14606" width="19.28515625" style="70" customWidth="1"/>
    <col min="14607" max="14607" width="16.7109375" style="70" customWidth="1"/>
    <col min="14608" max="14608" width="18.28515625" style="70" customWidth="1"/>
    <col min="14609" max="14609" width="19.28515625" style="70" customWidth="1"/>
    <col min="14610" max="14610" width="21.7109375" style="70" customWidth="1"/>
    <col min="14611" max="14611" width="13.85546875" style="70" bestFit="1" customWidth="1"/>
    <col min="14612" max="14823" width="9.140625" style="70"/>
    <col min="14824" max="14824" width="11.28515625" style="70" customWidth="1"/>
    <col min="14825" max="14825" width="17.7109375" style="70" bestFit="1" customWidth="1"/>
    <col min="14826" max="14828" width="12.5703125" style="70" bestFit="1" customWidth="1"/>
    <col min="14829" max="14829" width="12.28515625" style="70" bestFit="1" customWidth="1"/>
    <col min="14830" max="14831" width="12.5703125" style="70" bestFit="1" customWidth="1"/>
    <col min="14832" max="14832" width="13.85546875" style="70" bestFit="1" customWidth="1"/>
    <col min="14833" max="14834" width="12.5703125" style="70" bestFit="1" customWidth="1"/>
    <col min="14835" max="14835" width="11.42578125" style="70" bestFit="1" customWidth="1"/>
    <col min="14836" max="14836" width="13.85546875" style="70" bestFit="1" customWidth="1"/>
    <col min="14837" max="14837" width="10.7109375" style="70" customWidth="1"/>
    <col min="14838" max="14838" width="15.85546875" style="70" customWidth="1"/>
    <col min="14839" max="14839" width="13.140625" style="70" customWidth="1"/>
    <col min="14840" max="14840" width="16.5703125" style="70" customWidth="1"/>
    <col min="14841" max="14841" width="14.28515625" style="70" customWidth="1"/>
    <col min="14842" max="14842" width="14.5703125" style="70" customWidth="1"/>
    <col min="14843" max="14843" width="15" style="70" customWidth="1"/>
    <col min="14844" max="14844" width="14.140625" style="70" customWidth="1"/>
    <col min="14845" max="14845" width="14.7109375" style="70" customWidth="1"/>
    <col min="14846" max="14846" width="13.5703125" style="70" customWidth="1"/>
    <col min="14847" max="14847" width="15.28515625" style="70" customWidth="1"/>
    <col min="14848" max="14848" width="16.5703125" style="70" customWidth="1"/>
    <col min="14849" max="14849" width="10.7109375" style="70" customWidth="1"/>
    <col min="14850" max="14850" width="13.42578125" style="70" customWidth="1"/>
    <col min="14851" max="14851" width="11.85546875" style="70" customWidth="1"/>
    <col min="14852" max="14852" width="12.7109375" style="70" customWidth="1"/>
    <col min="14853" max="14853" width="13.28515625" style="70" customWidth="1"/>
    <col min="14854" max="14854" width="11.140625" style="70" customWidth="1"/>
    <col min="14855" max="14855" width="17.85546875" style="70" customWidth="1"/>
    <col min="14856" max="14856" width="11.85546875" style="70" customWidth="1"/>
    <col min="14857" max="14857" width="13.85546875" style="70" customWidth="1"/>
    <col min="14858" max="14858" width="10.7109375" style="70" customWidth="1"/>
    <col min="14859" max="14859" width="14" style="70" customWidth="1"/>
    <col min="14860" max="14860" width="14.42578125" style="70" customWidth="1"/>
    <col min="14861" max="14861" width="21.42578125" style="70" customWidth="1"/>
    <col min="14862" max="14862" width="19.28515625" style="70" customWidth="1"/>
    <col min="14863" max="14863" width="16.7109375" style="70" customWidth="1"/>
    <col min="14864" max="14864" width="18.28515625" style="70" customWidth="1"/>
    <col min="14865" max="14865" width="19.28515625" style="70" customWidth="1"/>
    <col min="14866" max="14866" width="21.7109375" style="70" customWidth="1"/>
    <col min="14867" max="14867" width="13.85546875" style="70" bestFit="1" customWidth="1"/>
    <col min="14868" max="15079" width="9.140625" style="70"/>
    <col min="15080" max="15080" width="11.28515625" style="70" customWidth="1"/>
    <col min="15081" max="15081" width="17.7109375" style="70" bestFit="1" customWidth="1"/>
    <col min="15082" max="15084" width="12.5703125" style="70" bestFit="1" customWidth="1"/>
    <col min="15085" max="15085" width="12.28515625" style="70" bestFit="1" customWidth="1"/>
    <col min="15086" max="15087" width="12.5703125" style="70" bestFit="1" customWidth="1"/>
    <col min="15088" max="15088" width="13.85546875" style="70" bestFit="1" customWidth="1"/>
    <col min="15089" max="15090" width="12.5703125" style="70" bestFit="1" customWidth="1"/>
    <col min="15091" max="15091" width="11.42578125" style="70" bestFit="1" customWidth="1"/>
    <col min="15092" max="15092" width="13.85546875" style="70" bestFit="1" customWidth="1"/>
    <col min="15093" max="15093" width="10.7109375" style="70" customWidth="1"/>
    <col min="15094" max="15094" width="15.85546875" style="70" customWidth="1"/>
    <col min="15095" max="15095" width="13.140625" style="70" customWidth="1"/>
    <col min="15096" max="15096" width="16.5703125" style="70" customWidth="1"/>
    <col min="15097" max="15097" width="14.28515625" style="70" customWidth="1"/>
    <col min="15098" max="15098" width="14.5703125" style="70" customWidth="1"/>
    <col min="15099" max="15099" width="15" style="70" customWidth="1"/>
    <col min="15100" max="15100" width="14.140625" style="70" customWidth="1"/>
    <col min="15101" max="15101" width="14.7109375" style="70" customWidth="1"/>
    <col min="15102" max="15102" width="13.5703125" style="70" customWidth="1"/>
    <col min="15103" max="15103" width="15.28515625" style="70" customWidth="1"/>
    <col min="15104" max="15104" width="16.5703125" style="70" customWidth="1"/>
    <col min="15105" max="15105" width="10.7109375" style="70" customWidth="1"/>
    <col min="15106" max="15106" width="13.42578125" style="70" customWidth="1"/>
    <col min="15107" max="15107" width="11.85546875" style="70" customWidth="1"/>
    <col min="15108" max="15108" width="12.7109375" style="70" customWidth="1"/>
    <col min="15109" max="15109" width="13.28515625" style="70" customWidth="1"/>
    <col min="15110" max="15110" width="11.140625" style="70" customWidth="1"/>
    <col min="15111" max="15111" width="17.85546875" style="70" customWidth="1"/>
    <col min="15112" max="15112" width="11.85546875" style="70" customWidth="1"/>
    <col min="15113" max="15113" width="13.85546875" style="70" customWidth="1"/>
    <col min="15114" max="15114" width="10.7109375" style="70" customWidth="1"/>
    <col min="15115" max="15115" width="14" style="70" customWidth="1"/>
    <col min="15116" max="15116" width="14.42578125" style="70" customWidth="1"/>
    <col min="15117" max="15117" width="21.42578125" style="70" customWidth="1"/>
    <col min="15118" max="15118" width="19.28515625" style="70" customWidth="1"/>
    <col min="15119" max="15119" width="16.7109375" style="70" customWidth="1"/>
    <col min="15120" max="15120" width="18.28515625" style="70" customWidth="1"/>
    <col min="15121" max="15121" width="19.28515625" style="70" customWidth="1"/>
    <col min="15122" max="15122" width="21.7109375" style="70" customWidth="1"/>
    <col min="15123" max="15123" width="13.85546875" style="70" bestFit="1" customWidth="1"/>
    <col min="15124" max="15335" width="9.140625" style="70"/>
    <col min="15336" max="15336" width="11.28515625" style="70" customWidth="1"/>
    <col min="15337" max="15337" width="17.7109375" style="70" bestFit="1" customWidth="1"/>
    <col min="15338" max="15340" width="12.5703125" style="70" bestFit="1" customWidth="1"/>
    <col min="15341" max="15341" width="12.28515625" style="70" bestFit="1" customWidth="1"/>
    <col min="15342" max="15343" width="12.5703125" style="70" bestFit="1" customWidth="1"/>
    <col min="15344" max="15344" width="13.85546875" style="70" bestFit="1" customWidth="1"/>
    <col min="15345" max="15346" width="12.5703125" style="70" bestFit="1" customWidth="1"/>
    <col min="15347" max="15347" width="11.42578125" style="70" bestFit="1" customWidth="1"/>
    <col min="15348" max="15348" width="13.85546875" style="70" bestFit="1" customWidth="1"/>
    <col min="15349" max="15349" width="10.7109375" style="70" customWidth="1"/>
    <col min="15350" max="15350" width="15.85546875" style="70" customWidth="1"/>
    <col min="15351" max="15351" width="13.140625" style="70" customWidth="1"/>
    <col min="15352" max="15352" width="16.5703125" style="70" customWidth="1"/>
    <col min="15353" max="15353" width="14.28515625" style="70" customWidth="1"/>
    <col min="15354" max="15354" width="14.5703125" style="70" customWidth="1"/>
    <col min="15355" max="15355" width="15" style="70" customWidth="1"/>
    <col min="15356" max="15356" width="14.140625" style="70" customWidth="1"/>
    <col min="15357" max="15357" width="14.7109375" style="70" customWidth="1"/>
    <col min="15358" max="15358" width="13.5703125" style="70" customWidth="1"/>
    <col min="15359" max="15359" width="15.28515625" style="70" customWidth="1"/>
    <col min="15360" max="15360" width="16.5703125" style="70" customWidth="1"/>
    <col min="15361" max="15361" width="10.7109375" style="70" customWidth="1"/>
    <col min="15362" max="15362" width="13.42578125" style="70" customWidth="1"/>
    <col min="15363" max="15363" width="11.85546875" style="70" customWidth="1"/>
    <col min="15364" max="15364" width="12.7109375" style="70" customWidth="1"/>
    <col min="15365" max="15365" width="13.28515625" style="70" customWidth="1"/>
    <col min="15366" max="15366" width="11.140625" style="70" customWidth="1"/>
    <col min="15367" max="15367" width="17.85546875" style="70" customWidth="1"/>
    <col min="15368" max="15368" width="11.85546875" style="70" customWidth="1"/>
    <col min="15369" max="15369" width="13.85546875" style="70" customWidth="1"/>
    <col min="15370" max="15370" width="10.7109375" style="70" customWidth="1"/>
    <col min="15371" max="15371" width="14" style="70" customWidth="1"/>
    <col min="15372" max="15372" width="14.42578125" style="70" customWidth="1"/>
    <col min="15373" max="15373" width="21.42578125" style="70" customWidth="1"/>
    <col min="15374" max="15374" width="19.28515625" style="70" customWidth="1"/>
    <col min="15375" max="15375" width="16.7109375" style="70" customWidth="1"/>
    <col min="15376" max="15376" width="18.28515625" style="70" customWidth="1"/>
    <col min="15377" max="15377" width="19.28515625" style="70" customWidth="1"/>
    <col min="15378" max="15378" width="21.7109375" style="70" customWidth="1"/>
    <col min="15379" max="15379" width="13.85546875" style="70" bestFit="1" customWidth="1"/>
    <col min="15380" max="15591" width="9.140625" style="70"/>
    <col min="15592" max="15592" width="11.28515625" style="70" customWidth="1"/>
    <col min="15593" max="15593" width="17.7109375" style="70" bestFit="1" customWidth="1"/>
    <col min="15594" max="15596" width="12.5703125" style="70" bestFit="1" customWidth="1"/>
    <col min="15597" max="15597" width="12.28515625" style="70" bestFit="1" customWidth="1"/>
    <col min="15598" max="15599" width="12.5703125" style="70" bestFit="1" customWidth="1"/>
    <col min="15600" max="15600" width="13.85546875" style="70" bestFit="1" customWidth="1"/>
    <col min="15601" max="15602" width="12.5703125" style="70" bestFit="1" customWidth="1"/>
    <col min="15603" max="15603" width="11.42578125" style="70" bestFit="1" customWidth="1"/>
    <col min="15604" max="15604" width="13.85546875" style="70" bestFit="1" customWidth="1"/>
    <col min="15605" max="15605" width="10.7109375" style="70" customWidth="1"/>
    <col min="15606" max="15606" width="15.85546875" style="70" customWidth="1"/>
    <col min="15607" max="15607" width="13.140625" style="70" customWidth="1"/>
    <col min="15608" max="15608" width="16.5703125" style="70" customWidth="1"/>
    <col min="15609" max="15609" width="14.28515625" style="70" customWidth="1"/>
    <col min="15610" max="15610" width="14.5703125" style="70" customWidth="1"/>
    <col min="15611" max="15611" width="15" style="70" customWidth="1"/>
    <col min="15612" max="15612" width="14.140625" style="70" customWidth="1"/>
    <col min="15613" max="15613" width="14.7109375" style="70" customWidth="1"/>
    <col min="15614" max="15614" width="13.5703125" style="70" customWidth="1"/>
    <col min="15615" max="15615" width="15.28515625" style="70" customWidth="1"/>
    <col min="15616" max="15616" width="16.5703125" style="70" customWidth="1"/>
    <col min="15617" max="15617" width="10.7109375" style="70" customWidth="1"/>
    <col min="15618" max="15618" width="13.42578125" style="70" customWidth="1"/>
    <col min="15619" max="15619" width="11.85546875" style="70" customWidth="1"/>
    <col min="15620" max="15620" width="12.7109375" style="70" customWidth="1"/>
    <col min="15621" max="15621" width="13.28515625" style="70" customWidth="1"/>
    <col min="15622" max="15622" width="11.140625" style="70" customWidth="1"/>
    <col min="15623" max="15623" width="17.85546875" style="70" customWidth="1"/>
    <col min="15624" max="15624" width="11.85546875" style="70" customWidth="1"/>
    <col min="15625" max="15625" width="13.85546875" style="70" customWidth="1"/>
    <col min="15626" max="15626" width="10.7109375" style="70" customWidth="1"/>
    <col min="15627" max="15627" width="14" style="70" customWidth="1"/>
    <col min="15628" max="15628" width="14.42578125" style="70" customWidth="1"/>
    <col min="15629" max="15629" width="21.42578125" style="70" customWidth="1"/>
    <col min="15630" max="15630" width="19.28515625" style="70" customWidth="1"/>
    <col min="15631" max="15631" width="16.7109375" style="70" customWidth="1"/>
    <col min="15632" max="15632" width="18.28515625" style="70" customWidth="1"/>
    <col min="15633" max="15633" width="19.28515625" style="70" customWidth="1"/>
    <col min="15634" max="15634" width="21.7109375" style="70" customWidth="1"/>
    <col min="15635" max="15635" width="13.85546875" style="70" bestFit="1" customWidth="1"/>
    <col min="15636" max="15847" width="9.140625" style="70"/>
    <col min="15848" max="15848" width="11.28515625" style="70" customWidth="1"/>
    <col min="15849" max="15849" width="17.7109375" style="70" bestFit="1" customWidth="1"/>
    <col min="15850" max="15852" width="12.5703125" style="70" bestFit="1" customWidth="1"/>
    <col min="15853" max="15853" width="12.28515625" style="70" bestFit="1" customWidth="1"/>
    <col min="15854" max="15855" width="12.5703125" style="70" bestFit="1" customWidth="1"/>
    <col min="15856" max="15856" width="13.85546875" style="70" bestFit="1" customWidth="1"/>
    <col min="15857" max="15858" width="12.5703125" style="70" bestFit="1" customWidth="1"/>
    <col min="15859" max="15859" width="11.42578125" style="70" bestFit="1" customWidth="1"/>
    <col min="15860" max="15860" width="13.85546875" style="70" bestFit="1" customWidth="1"/>
    <col min="15861" max="15861" width="10.7109375" style="70" customWidth="1"/>
    <col min="15862" max="15862" width="15.85546875" style="70" customWidth="1"/>
    <col min="15863" max="15863" width="13.140625" style="70" customWidth="1"/>
    <col min="15864" max="15864" width="16.5703125" style="70" customWidth="1"/>
    <col min="15865" max="15865" width="14.28515625" style="70" customWidth="1"/>
    <col min="15866" max="15866" width="14.5703125" style="70" customWidth="1"/>
    <col min="15867" max="15867" width="15" style="70" customWidth="1"/>
    <col min="15868" max="15868" width="14.140625" style="70" customWidth="1"/>
    <col min="15869" max="15869" width="14.7109375" style="70" customWidth="1"/>
    <col min="15870" max="15870" width="13.5703125" style="70" customWidth="1"/>
    <col min="15871" max="15871" width="15.28515625" style="70" customWidth="1"/>
    <col min="15872" max="15872" width="16.5703125" style="70" customWidth="1"/>
    <col min="15873" max="15873" width="10.7109375" style="70" customWidth="1"/>
    <col min="15874" max="15874" width="13.42578125" style="70" customWidth="1"/>
    <col min="15875" max="15875" width="11.85546875" style="70" customWidth="1"/>
    <col min="15876" max="15876" width="12.7109375" style="70" customWidth="1"/>
    <col min="15877" max="15877" width="13.28515625" style="70" customWidth="1"/>
    <col min="15878" max="15878" width="11.140625" style="70" customWidth="1"/>
    <col min="15879" max="15879" width="17.85546875" style="70" customWidth="1"/>
    <col min="15880" max="15880" width="11.85546875" style="70" customWidth="1"/>
    <col min="15881" max="15881" width="13.85546875" style="70" customWidth="1"/>
    <col min="15882" max="15882" width="10.7109375" style="70" customWidth="1"/>
    <col min="15883" max="15883" width="14" style="70" customWidth="1"/>
    <col min="15884" max="15884" width="14.42578125" style="70" customWidth="1"/>
    <col min="15885" max="15885" width="21.42578125" style="70" customWidth="1"/>
    <col min="15886" max="15886" width="19.28515625" style="70" customWidth="1"/>
    <col min="15887" max="15887" width="16.7109375" style="70" customWidth="1"/>
    <col min="15888" max="15888" width="18.28515625" style="70" customWidth="1"/>
    <col min="15889" max="15889" width="19.28515625" style="70" customWidth="1"/>
    <col min="15890" max="15890" width="21.7109375" style="70" customWidth="1"/>
    <col min="15891" max="15891" width="13.85546875" style="70" bestFit="1" customWidth="1"/>
    <col min="15892" max="16103" width="9.140625" style="70"/>
    <col min="16104" max="16104" width="11.28515625" style="70" customWidth="1"/>
    <col min="16105" max="16105" width="17.7109375" style="70" bestFit="1" customWidth="1"/>
    <col min="16106" max="16108" width="12.5703125" style="70" bestFit="1" customWidth="1"/>
    <col min="16109" max="16109" width="12.28515625" style="70" bestFit="1" customWidth="1"/>
    <col min="16110" max="16111" width="12.5703125" style="70" bestFit="1" customWidth="1"/>
    <col min="16112" max="16112" width="13.85546875" style="70" bestFit="1" customWidth="1"/>
    <col min="16113" max="16114" width="12.5703125" style="70" bestFit="1" customWidth="1"/>
    <col min="16115" max="16115" width="11.42578125" style="70" bestFit="1" customWidth="1"/>
    <col min="16116" max="16116" width="13.85546875" style="70" bestFit="1" customWidth="1"/>
    <col min="16117" max="16117" width="10.7109375" style="70" customWidth="1"/>
    <col min="16118" max="16118" width="15.85546875" style="70" customWidth="1"/>
    <col min="16119" max="16119" width="13.140625" style="70" customWidth="1"/>
    <col min="16120" max="16120" width="16.5703125" style="70" customWidth="1"/>
    <col min="16121" max="16121" width="14.28515625" style="70" customWidth="1"/>
    <col min="16122" max="16122" width="14.5703125" style="70" customWidth="1"/>
    <col min="16123" max="16123" width="15" style="70" customWidth="1"/>
    <col min="16124" max="16124" width="14.140625" style="70" customWidth="1"/>
    <col min="16125" max="16125" width="14.7109375" style="70" customWidth="1"/>
    <col min="16126" max="16126" width="13.5703125" style="70" customWidth="1"/>
    <col min="16127" max="16127" width="15.28515625" style="70" customWidth="1"/>
    <col min="16128" max="16128" width="16.5703125" style="70" customWidth="1"/>
    <col min="16129" max="16129" width="10.7109375" style="70" customWidth="1"/>
    <col min="16130" max="16130" width="13.42578125" style="70" customWidth="1"/>
    <col min="16131" max="16131" width="11.85546875" style="70" customWidth="1"/>
    <col min="16132" max="16132" width="12.7109375" style="70" customWidth="1"/>
    <col min="16133" max="16133" width="13.28515625" style="70" customWidth="1"/>
    <col min="16134" max="16134" width="11.140625" style="70" customWidth="1"/>
    <col min="16135" max="16135" width="17.85546875" style="70" customWidth="1"/>
    <col min="16136" max="16136" width="11.85546875" style="70" customWidth="1"/>
    <col min="16137" max="16137" width="13.85546875" style="70" customWidth="1"/>
    <col min="16138" max="16138" width="10.7109375" style="70" customWidth="1"/>
    <col min="16139" max="16139" width="14" style="70" customWidth="1"/>
    <col min="16140" max="16140" width="14.42578125" style="70" customWidth="1"/>
    <col min="16141" max="16141" width="21.42578125" style="70" customWidth="1"/>
    <col min="16142" max="16142" width="19.28515625" style="70" customWidth="1"/>
    <col min="16143" max="16143" width="16.7109375" style="70" customWidth="1"/>
    <col min="16144" max="16144" width="18.28515625" style="70" customWidth="1"/>
    <col min="16145" max="16145" width="19.28515625" style="70" customWidth="1"/>
    <col min="16146" max="16146" width="21.7109375" style="70" customWidth="1"/>
    <col min="16147" max="16147" width="13.85546875" style="70" bestFit="1" customWidth="1"/>
    <col min="16148" max="16384" width="9.140625" style="70"/>
  </cols>
  <sheetData>
    <row r="1" spans="1:23" ht="18.75" thickBot="1">
      <c r="A1" s="789" t="s">
        <v>1079</v>
      </c>
      <c r="B1" s="789"/>
      <c r="C1" s="789"/>
      <c r="D1" s="789"/>
      <c r="E1" s="789"/>
      <c r="F1" s="789"/>
      <c r="G1" s="789"/>
      <c r="H1" s="789"/>
      <c r="I1" s="789"/>
      <c r="N1" s="70"/>
      <c r="O1" s="428"/>
    </row>
    <row r="2" spans="1:23" s="958" customFormat="1" ht="24" customHeight="1">
      <c r="A2" s="1255"/>
      <c r="B2" s="1610" t="s">
        <v>1034</v>
      </c>
      <c r="C2" s="1611"/>
      <c r="D2" s="1611"/>
      <c r="E2" s="1611"/>
      <c r="F2" s="1611"/>
      <c r="G2" s="1611"/>
      <c r="H2" s="1611"/>
      <c r="I2" s="1611"/>
      <c r="J2" s="1615"/>
      <c r="K2" s="1616"/>
      <c r="L2" s="1617"/>
      <c r="M2" s="1261" t="s">
        <v>1035</v>
      </c>
      <c r="N2" s="1612" t="s">
        <v>1080</v>
      </c>
      <c r="U2" s="959"/>
      <c r="V2" s="959"/>
      <c r="W2" s="959"/>
    </row>
    <row r="3" spans="1:23" s="256" customFormat="1" ht="15.95" customHeight="1">
      <c r="A3" s="1258"/>
      <c r="B3" s="1259" t="s">
        <v>1081</v>
      </c>
      <c r="C3" s="1260"/>
      <c r="D3" s="1260"/>
      <c r="E3" s="1260" t="s">
        <v>781</v>
      </c>
      <c r="F3" s="1260" t="s">
        <v>782</v>
      </c>
      <c r="G3" s="1260" t="s">
        <v>8</v>
      </c>
      <c r="H3" s="1260"/>
      <c r="I3" s="1260"/>
      <c r="J3" s="1262" t="s">
        <v>1082</v>
      </c>
      <c r="K3" s="1262" t="s">
        <v>783</v>
      </c>
      <c r="L3" s="1262"/>
      <c r="M3" s="1262" t="s">
        <v>1081</v>
      </c>
      <c r="N3" s="1613"/>
      <c r="O3" s="449"/>
    </row>
    <row r="4" spans="1:23" s="256" customFormat="1" ht="15.95" customHeight="1">
      <c r="A4" s="791"/>
      <c r="B4" s="1256" t="s">
        <v>784</v>
      </c>
      <c r="C4" s="1253" t="s">
        <v>785</v>
      </c>
      <c r="D4" s="1253" t="s">
        <v>786</v>
      </c>
      <c r="E4" s="1253" t="s">
        <v>787</v>
      </c>
      <c r="F4" s="1253" t="s">
        <v>668</v>
      </c>
      <c r="G4" s="1253" t="s">
        <v>788</v>
      </c>
      <c r="H4" s="1253" t="s">
        <v>789</v>
      </c>
      <c r="I4" s="1253" t="s">
        <v>790</v>
      </c>
      <c r="J4" s="1263" t="s">
        <v>1081</v>
      </c>
      <c r="K4" s="1263" t="s">
        <v>791</v>
      </c>
      <c r="L4" s="1264" t="s">
        <v>257</v>
      </c>
      <c r="M4" s="1263"/>
      <c r="N4" s="1613"/>
      <c r="O4" s="449"/>
    </row>
    <row r="5" spans="1:23" s="256" customFormat="1" ht="15.95" customHeight="1" thickBot="1">
      <c r="A5" s="792" t="s">
        <v>297</v>
      </c>
      <c r="B5" s="1257" t="s">
        <v>792</v>
      </c>
      <c r="C5" s="1254"/>
      <c r="D5" s="1254"/>
      <c r="E5" s="1254"/>
      <c r="F5" s="1254"/>
      <c r="G5" s="1254" t="s">
        <v>8</v>
      </c>
      <c r="H5" s="1254"/>
      <c r="I5" s="1254" t="s">
        <v>793</v>
      </c>
      <c r="J5" s="1265" t="s">
        <v>794</v>
      </c>
      <c r="K5" s="1265" t="s">
        <v>795</v>
      </c>
      <c r="L5" s="1266" t="s">
        <v>796</v>
      </c>
      <c r="M5" s="1265" t="s">
        <v>1036</v>
      </c>
      <c r="N5" s="1614"/>
      <c r="O5" s="449"/>
    </row>
    <row r="6" spans="1:23" ht="20.100000000000001" customHeight="1">
      <c r="A6" s="793">
        <v>1981</v>
      </c>
      <c r="B6" s="891">
        <v>234050</v>
      </c>
      <c r="C6" s="790">
        <v>22109</v>
      </c>
      <c r="D6" s="790">
        <v>27907</v>
      </c>
      <c r="E6" s="790">
        <v>116418</v>
      </c>
      <c r="F6" s="790">
        <v>9958</v>
      </c>
      <c r="G6" s="790">
        <v>42111</v>
      </c>
      <c r="H6" s="790">
        <v>0</v>
      </c>
      <c r="I6" s="790">
        <v>15547</v>
      </c>
      <c r="J6" s="790">
        <v>6616</v>
      </c>
      <c r="K6" s="790">
        <v>3216</v>
      </c>
      <c r="L6" s="790">
        <v>3400</v>
      </c>
      <c r="M6" s="790">
        <v>0</v>
      </c>
      <c r="N6" s="790">
        <v>240666</v>
      </c>
      <c r="O6" s="1350"/>
      <c r="P6" s="1350"/>
      <c r="Q6" s="1350"/>
    </row>
    <row r="7" spans="1:23" ht="20.100000000000001" customHeight="1">
      <c r="A7" s="793">
        <v>1982</v>
      </c>
      <c r="B7" s="891">
        <v>248765</v>
      </c>
      <c r="C7" s="790">
        <v>27507</v>
      </c>
      <c r="D7" s="790">
        <v>28430</v>
      </c>
      <c r="E7" s="790">
        <v>121401</v>
      </c>
      <c r="F7" s="790">
        <v>11002</v>
      </c>
      <c r="G7" s="790">
        <v>43247</v>
      </c>
      <c r="H7" s="790">
        <v>0</v>
      </c>
      <c r="I7" s="790">
        <v>17178</v>
      </c>
      <c r="J7" s="790">
        <v>10745</v>
      </c>
      <c r="K7" s="790">
        <v>3954</v>
      </c>
      <c r="L7" s="790">
        <v>6791</v>
      </c>
      <c r="M7" s="790">
        <v>0</v>
      </c>
      <c r="N7" s="790">
        <v>259510</v>
      </c>
      <c r="O7" s="1350"/>
      <c r="P7" s="1350"/>
      <c r="Q7" s="1350"/>
    </row>
    <row r="8" spans="1:23" ht="20.100000000000001" customHeight="1">
      <c r="A8" s="793">
        <v>1983</v>
      </c>
      <c r="B8" s="891">
        <v>191801</v>
      </c>
      <c r="C8" s="790">
        <v>26359</v>
      </c>
      <c r="D8" s="790">
        <v>24933</v>
      </c>
      <c r="E8" s="790">
        <v>115737</v>
      </c>
      <c r="F8" s="790">
        <v>6657</v>
      </c>
      <c r="G8" s="790">
        <v>-2897</v>
      </c>
      <c r="H8" s="790">
        <v>0</v>
      </c>
      <c r="I8" s="790">
        <v>21012</v>
      </c>
      <c r="J8" s="790">
        <v>36832</v>
      </c>
      <c r="K8" s="790">
        <v>4078</v>
      </c>
      <c r="L8" s="790">
        <v>32754</v>
      </c>
      <c r="M8" s="790">
        <v>0</v>
      </c>
      <c r="N8" s="790">
        <v>228633</v>
      </c>
      <c r="O8" s="1350"/>
      <c r="P8" s="1350"/>
      <c r="Q8" s="1350"/>
    </row>
    <row r="9" spans="1:23" ht="20.100000000000001" customHeight="1">
      <c r="A9" s="793">
        <v>1984</v>
      </c>
      <c r="B9" s="891">
        <v>205694</v>
      </c>
      <c r="C9" s="790">
        <v>28337</v>
      </c>
      <c r="D9" s="790">
        <v>28720</v>
      </c>
      <c r="E9" s="790">
        <v>94185</v>
      </c>
      <c r="F9" s="790">
        <v>6101</v>
      </c>
      <c r="G9" s="1252">
        <v>24616</v>
      </c>
      <c r="H9" s="790">
        <v>0</v>
      </c>
      <c r="I9" s="790">
        <v>23735</v>
      </c>
      <c r="J9" s="790">
        <v>31901</v>
      </c>
      <c r="K9" s="790">
        <v>4750</v>
      </c>
      <c r="L9" s="790">
        <v>27151</v>
      </c>
      <c r="M9" s="790">
        <v>0</v>
      </c>
      <c r="N9" s="790">
        <v>237595</v>
      </c>
      <c r="O9" s="1350"/>
      <c r="P9" s="1350"/>
      <c r="Q9" s="1350"/>
    </row>
    <row r="10" spans="1:23" ht="20.100000000000001" customHeight="1">
      <c r="A10" s="793">
        <v>1985</v>
      </c>
      <c r="B10" s="891">
        <v>195290</v>
      </c>
      <c r="C10" s="790">
        <v>35649</v>
      </c>
      <c r="D10" s="790">
        <v>29420</v>
      </c>
      <c r="E10" s="790">
        <v>99256</v>
      </c>
      <c r="F10" s="790">
        <v>6110</v>
      </c>
      <c r="G10" s="790">
        <v>12218</v>
      </c>
      <c r="H10" s="790">
        <v>0</v>
      </c>
      <c r="I10" s="790">
        <v>12637</v>
      </c>
      <c r="J10" s="790">
        <v>9796</v>
      </c>
      <c r="K10" s="790">
        <v>4584</v>
      </c>
      <c r="L10" s="790">
        <v>5212</v>
      </c>
      <c r="M10" s="790">
        <v>0</v>
      </c>
      <c r="N10" s="790">
        <v>205086</v>
      </c>
      <c r="O10" s="1350"/>
      <c r="P10" s="1350"/>
      <c r="Q10" s="1350"/>
    </row>
    <row r="11" spans="1:23" ht="20.100000000000001" customHeight="1">
      <c r="A11" s="793">
        <v>1986</v>
      </c>
      <c r="B11" s="891">
        <v>254158</v>
      </c>
      <c r="C11" s="790">
        <v>41636</v>
      </c>
      <c r="D11" s="790">
        <v>30174</v>
      </c>
      <c r="E11" s="790">
        <v>104722</v>
      </c>
      <c r="F11" s="790">
        <v>5806</v>
      </c>
      <c r="G11" s="790">
        <v>34742</v>
      </c>
      <c r="H11" s="790">
        <v>0</v>
      </c>
      <c r="I11" s="790">
        <v>37078</v>
      </c>
      <c r="J11" s="790">
        <v>9534</v>
      </c>
      <c r="K11" s="790">
        <v>5140</v>
      </c>
      <c r="L11" s="790">
        <v>4394</v>
      </c>
      <c r="M11" s="790">
        <v>0</v>
      </c>
      <c r="N11" s="790">
        <v>263692</v>
      </c>
      <c r="O11" s="1350"/>
      <c r="P11" s="1350"/>
      <c r="Q11" s="1350"/>
    </row>
    <row r="12" spans="1:23" ht="20.100000000000001" customHeight="1">
      <c r="A12" s="793">
        <v>1987</v>
      </c>
      <c r="B12" s="891">
        <v>406500</v>
      </c>
      <c r="C12" s="790">
        <v>75087</v>
      </c>
      <c r="D12" s="790">
        <v>47808</v>
      </c>
      <c r="E12" s="790">
        <v>126795</v>
      </c>
      <c r="F12" s="790">
        <v>6636</v>
      </c>
      <c r="G12" s="790">
        <v>95090</v>
      </c>
      <c r="H12" s="790">
        <v>0</v>
      </c>
      <c r="I12" s="790">
        <v>55084</v>
      </c>
      <c r="J12" s="790">
        <v>13458</v>
      </c>
      <c r="K12" s="790">
        <v>6917</v>
      </c>
      <c r="L12" s="790">
        <v>6541</v>
      </c>
      <c r="M12" s="790">
        <v>0</v>
      </c>
      <c r="N12" s="790">
        <v>419958</v>
      </c>
      <c r="O12" s="1350"/>
      <c r="P12" s="1350"/>
      <c r="Q12" s="1350"/>
    </row>
    <row r="13" spans="1:23" ht="20.100000000000001" customHeight="1">
      <c r="A13" s="793">
        <v>1988</v>
      </c>
      <c r="B13" s="891">
        <v>486648</v>
      </c>
      <c r="C13" s="790">
        <v>82712</v>
      </c>
      <c r="D13" s="790">
        <v>58385</v>
      </c>
      <c r="E13" s="790">
        <v>151539</v>
      </c>
      <c r="F13" s="790">
        <v>10809</v>
      </c>
      <c r="G13" s="790">
        <v>103521</v>
      </c>
      <c r="H13" s="790">
        <v>0</v>
      </c>
      <c r="I13" s="790">
        <v>79682</v>
      </c>
      <c r="J13" s="790">
        <v>20027</v>
      </c>
      <c r="K13" s="790">
        <v>11319</v>
      </c>
      <c r="L13" s="790">
        <v>8708</v>
      </c>
      <c r="M13" s="790">
        <v>0</v>
      </c>
      <c r="N13" s="790">
        <v>506675</v>
      </c>
      <c r="O13" s="1350"/>
      <c r="P13" s="1350"/>
      <c r="Q13" s="1350"/>
    </row>
    <row r="14" spans="1:23" ht="20.100000000000001" customHeight="1">
      <c r="A14" s="793">
        <v>1989</v>
      </c>
      <c r="B14" s="891">
        <v>673089</v>
      </c>
      <c r="C14" s="790">
        <v>154922</v>
      </c>
      <c r="D14" s="790">
        <v>111303</v>
      </c>
      <c r="E14" s="790">
        <v>161895</v>
      </c>
      <c r="F14" s="790">
        <v>13101</v>
      </c>
      <c r="G14" s="790">
        <v>149501</v>
      </c>
      <c r="H14" s="790">
        <v>0</v>
      </c>
      <c r="I14" s="790">
        <v>82367</v>
      </c>
      <c r="J14" s="790">
        <v>28675</v>
      </c>
      <c r="K14" s="790">
        <v>15248</v>
      </c>
      <c r="L14" s="790">
        <v>13427</v>
      </c>
      <c r="M14" s="790">
        <v>0</v>
      </c>
      <c r="N14" s="790">
        <v>701764</v>
      </c>
      <c r="O14" s="1350"/>
      <c r="P14" s="1350"/>
      <c r="Q14" s="1350"/>
    </row>
    <row r="15" spans="1:23" ht="20.100000000000001" customHeight="1">
      <c r="A15" s="793">
        <v>1990</v>
      </c>
      <c r="B15" s="891">
        <v>1013674</v>
      </c>
      <c r="C15" s="790">
        <v>194435</v>
      </c>
      <c r="D15" s="790">
        <v>124173</v>
      </c>
      <c r="E15" s="790">
        <v>343864</v>
      </c>
      <c r="F15" s="790">
        <v>11679</v>
      </c>
      <c r="G15" s="790">
        <v>188580</v>
      </c>
      <c r="H15" s="790">
        <v>0</v>
      </c>
      <c r="I15" s="790">
        <v>150943</v>
      </c>
      <c r="J15" s="790">
        <v>34769</v>
      </c>
      <c r="K15" s="790">
        <v>23774</v>
      </c>
      <c r="L15" s="790">
        <v>10995</v>
      </c>
      <c r="M15" s="790">
        <v>0</v>
      </c>
      <c r="N15" s="790">
        <v>1048443</v>
      </c>
      <c r="O15" s="1350"/>
      <c r="P15" s="1350"/>
      <c r="Q15" s="1350"/>
    </row>
    <row r="16" spans="1:23" ht="20.100000000000001" customHeight="1">
      <c r="A16" s="793">
        <v>1991</v>
      </c>
      <c r="B16" s="891">
        <v>1296243</v>
      </c>
      <c r="C16" s="790">
        <v>233418</v>
      </c>
      <c r="D16" s="790">
        <v>176271</v>
      </c>
      <c r="E16" s="790">
        <v>501760</v>
      </c>
      <c r="F16" s="790">
        <v>38150</v>
      </c>
      <c r="G16" s="790">
        <v>213208</v>
      </c>
      <c r="H16" s="790">
        <v>0</v>
      </c>
      <c r="I16" s="790">
        <v>133436</v>
      </c>
      <c r="J16" s="790">
        <v>37994</v>
      </c>
      <c r="K16" s="790">
        <v>20909</v>
      </c>
      <c r="L16" s="790">
        <v>17085</v>
      </c>
      <c r="M16" s="790">
        <v>0</v>
      </c>
      <c r="N16" s="790">
        <v>1334237</v>
      </c>
      <c r="O16" s="1350"/>
      <c r="P16" s="1350"/>
      <c r="Q16" s="1350"/>
    </row>
    <row r="17" spans="1:17" ht="20.100000000000001" customHeight="1">
      <c r="A17" s="793">
        <v>1992</v>
      </c>
      <c r="B17" s="891">
        <v>2445691</v>
      </c>
      <c r="C17" s="790">
        <v>839248</v>
      </c>
      <c r="D17" s="790">
        <v>249778</v>
      </c>
      <c r="E17" s="790">
        <v>906282</v>
      </c>
      <c r="F17" s="790">
        <v>24178</v>
      </c>
      <c r="G17" s="790">
        <v>363484</v>
      </c>
      <c r="H17" s="790">
        <v>0</v>
      </c>
      <c r="I17" s="790">
        <v>62721</v>
      </c>
      <c r="J17" s="790">
        <v>72210</v>
      </c>
      <c r="K17" s="790">
        <v>58297</v>
      </c>
      <c r="L17" s="790">
        <v>13913</v>
      </c>
      <c r="M17" s="790">
        <v>0</v>
      </c>
      <c r="N17" s="790">
        <v>2517901</v>
      </c>
      <c r="O17" s="1350"/>
      <c r="P17" s="1350"/>
      <c r="Q17" s="1350"/>
    </row>
    <row r="18" spans="1:17" ht="20.100000000000001" customHeight="1">
      <c r="A18" s="793">
        <v>1993</v>
      </c>
      <c r="B18" s="891">
        <v>4931918</v>
      </c>
      <c r="C18" s="790">
        <v>543496</v>
      </c>
      <c r="D18" s="790">
        <v>605498</v>
      </c>
      <c r="E18" s="790">
        <v>1907969</v>
      </c>
      <c r="F18" s="790">
        <v>95659</v>
      </c>
      <c r="G18" s="790">
        <v>566597</v>
      </c>
      <c r="H18" s="790">
        <v>0</v>
      </c>
      <c r="I18" s="790">
        <v>1212699</v>
      </c>
      <c r="J18" s="790">
        <v>969339</v>
      </c>
      <c r="K18" s="790">
        <v>877340</v>
      </c>
      <c r="L18" s="790">
        <v>91999</v>
      </c>
      <c r="M18" s="790">
        <v>0</v>
      </c>
      <c r="N18" s="790">
        <v>5901257</v>
      </c>
      <c r="O18" s="1350"/>
      <c r="P18" s="1350"/>
      <c r="Q18" s="1350"/>
    </row>
    <row r="19" spans="1:17" ht="20.100000000000001" customHeight="1">
      <c r="A19" s="793">
        <v>1994</v>
      </c>
      <c r="B19" s="891">
        <v>14519149</v>
      </c>
      <c r="C19" s="790">
        <v>535494</v>
      </c>
      <c r="D19" s="790">
        <v>602822</v>
      </c>
      <c r="E19" s="790">
        <v>2284879</v>
      </c>
      <c r="F19" s="790">
        <v>62134</v>
      </c>
      <c r="G19" s="790">
        <v>10703494</v>
      </c>
      <c r="H19" s="790">
        <v>0</v>
      </c>
      <c r="I19" s="790">
        <v>330326</v>
      </c>
      <c r="J19" s="790">
        <v>152526</v>
      </c>
      <c r="K19" s="790">
        <v>70508</v>
      </c>
      <c r="L19" s="790">
        <v>82018</v>
      </c>
      <c r="M19" s="790">
        <v>0</v>
      </c>
      <c r="N19" s="790">
        <v>14671675</v>
      </c>
      <c r="O19" s="1350"/>
      <c r="P19" s="1350"/>
      <c r="Q19" s="1350"/>
    </row>
    <row r="20" spans="1:17" ht="20.100000000000001" customHeight="1">
      <c r="A20" s="793">
        <v>1995</v>
      </c>
      <c r="B20" s="891">
        <v>13525125</v>
      </c>
      <c r="C20" s="790">
        <v>781963</v>
      </c>
      <c r="D20" s="790">
        <v>763100</v>
      </c>
      <c r="E20" s="790">
        <v>2346806</v>
      </c>
      <c r="F20" s="790">
        <v>99471</v>
      </c>
      <c r="G20" s="790">
        <v>9083422</v>
      </c>
      <c r="H20" s="790">
        <v>0</v>
      </c>
      <c r="I20" s="790">
        <v>450363</v>
      </c>
      <c r="J20" s="790">
        <v>1062524</v>
      </c>
      <c r="K20" s="790">
        <v>884770</v>
      </c>
      <c r="L20" s="790">
        <v>177754</v>
      </c>
      <c r="M20" s="790">
        <v>0</v>
      </c>
      <c r="N20" s="790">
        <v>14587649</v>
      </c>
      <c r="O20" s="1350"/>
      <c r="P20" s="1350"/>
      <c r="Q20" s="1350"/>
    </row>
    <row r="21" spans="1:17" ht="20.100000000000001" customHeight="1">
      <c r="A21" s="793">
        <v>1996</v>
      </c>
      <c r="B21" s="891">
        <v>11091331</v>
      </c>
      <c r="C21" s="790">
        <v>1822198</v>
      </c>
      <c r="D21" s="790">
        <v>1832617</v>
      </c>
      <c r="E21" s="790">
        <v>3384708</v>
      </c>
      <c r="F21" s="790">
        <v>160404</v>
      </c>
      <c r="G21" s="790">
        <v>2771954</v>
      </c>
      <c r="H21" s="790">
        <v>0</v>
      </c>
      <c r="I21" s="790">
        <v>1119450</v>
      </c>
      <c r="J21" s="790">
        <v>2059232</v>
      </c>
      <c r="K21" s="790">
        <v>566157</v>
      </c>
      <c r="L21" s="790">
        <v>1493075</v>
      </c>
      <c r="M21" s="790">
        <v>0</v>
      </c>
      <c r="N21" s="790">
        <v>13150563</v>
      </c>
      <c r="O21" s="1350"/>
      <c r="P21" s="1350"/>
      <c r="Q21" s="1350"/>
    </row>
    <row r="22" spans="1:17" ht="20.100000000000001" customHeight="1">
      <c r="A22" s="793">
        <v>1997</v>
      </c>
      <c r="B22" s="891">
        <v>10941579</v>
      </c>
      <c r="C22" s="790">
        <v>2068116</v>
      </c>
      <c r="D22" s="790">
        <v>1286315</v>
      </c>
      <c r="E22" s="790">
        <v>3771245</v>
      </c>
      <c r="F22" s="790">
        <v>565596</v>
      </c>
      <c r="G22" s="790">
        <v>1786404</v>
      </c>
      <c r="H22" s="790">
        <v>0</v>
      </c>
      <c r="I22" s="790">
        <v>1463903</v>
      </c>
      <c r="J22" s="790">
        <v>5577439</v>
      </c>
      <c r="K22" s="790">
        <v>159608</v>
      </c>
      <c r="L22" s="790">
        <v>5417831</v>
      </c>
      <c r="M22" s="790">
        <v>0</v>
      </c>
      <c r="N22" s="790">
        <v>16519018</v>
      </c>
      <c r="O22" s="1350"/>
      <c r="P22" s="1350"/>
      <c r="Q22" s="1350"/>
    </row>
    <row r="23" spans="1:17" ht="20.100000000000001" customHeight="1">
      <c r="A23" s="793">
        <v>1998</v>
      </c>
      <c r="B23" s="891">
        <v>11688251</v>
      </c>
      <c r="C23" s="790">
        <v>2385065</v>
      </c>
      <c r="D23" s="790">
        <v>1717812</v>
      </c>
      <c r="E23" s="790">
        <v>3616410</v>
      </c>
      <c r="F23" s="790">
        <v>514312</v>
      </c>
      <c r="G23" s="790">
        <v>1624009</v>
      </c>
      <c r="H23" s="790">
        <v>0</v>
      </c>
      <c r="I23" s="790">
        <v>1830643</v>
      </c>
      <c r="J23" s="790">
        <v>6158220</v>
      </c>
      <c r="K23" s="790">
        <v>172961</v>
      </c>
      <c r="L23" s="790">
        <v>5985259</v>
      </c>
      <c r="M23" s="790">
        <v>0</v>
      </c>
      <c r="N23" s="790">
        <v>17846471</v>
      </c>
      <c r="O23" s="1350"/>
      <c r="P23" s="1350"/>
      <c r="Q23" s="1350"/>
    </row>
    <row r="24" spans="1:17" ht="20.100000000000001" customHeight="1">
      <c r="A24" s="429" t="s">
        <v>952</v>
      </c>
      <c r="B24" s="891">
        <v>14597280</v>
      </c>
      <c r="C24" s="790">
        <v>2920500</v>
      </c>
      <c r="D24" s="790">
        <v>2351910</v>
      </c>
      <c r="E24" s="790">
        <v>6293130</v>
      </c>
      <c r="F24" s="790">
        <v>244270</v>
      </c>
      <c r="G24" s="790">
        <v>2349660</v>
      </c>
      <c r="H24" s="790">
        <v>0</v>
      </c>
      <c r="I24" s="790">
        <v>437810</v>
      </c>
      <c r="J24" s="790">
        <v>46578</v>
      </c>
      <c r="K24" s="790">
        <v>46578</v>
      </c>
      <c r="L24" s="790">
        <v>0</v>
      </c>
      <c r="M24" s="790">
        <v>0</v>
      </c>
      <c r="N24" s="790">
        <v>14643858</v>
      </c>
      <c r="O24" s="1350"/>
      <c r="P24" s="1350"/>
      <c r="Q24" s="1350"/>
    </row>
    <row r="25" spans="1:17" ht="20.100000000000001" customHeight="1">
      <c r="A25" s="793">
        <v>2000</v>
      </c>
      <c r="B25" s="891">
        <v>22531460</v>
      </c>
      <c r="C25" s="790">
        <v>3449780</v>
      </c>
      <c r="D25" s="790">
        <v>2872570</v>
      </c>
      <c r="E25" s="790">
        <v>7403980</v>
      </c>
      <c r="F25" s="790">
        <v>260680</v>
      </c>
      <c r="G25" s="790">
        <v>3103370</v>
      </c>
      <c r="H25" s="790">
        <v>0</v>
      </c>
      <c r="I25" s="790">
        <v>5441080</v>
      </c>
      <c r="J25" s="790">
        <v>0</v>
      </c>
      <c r="K25" s="790">
        <v>0</v>
      </c>
      <c r="L25" s="790">
        <v>0</v>
      </c>
      <c r="M25" s="790">
        <v>0</v>
      </c>
      <c r="N25" s="790">
        <v>22531460</v>
      </c>
      <c r="O25" s="1350"/>
      <c r="P25" s="1350"/>
      <c r="Q25" s="1350"/>
    </row>
    <row r="26" spans="1:17" ht="20.100000000000001" customHeight="1">
      <c r="A26" s="793">
        <v>2001</v>
      </c>
      <c r="B26" s="891">
        <v>28981290</v>
      </c>
      <c r="C26" s="790">
        <v>3807940</v>
      </c>
      <c r="D26" s="790">
        <v>3888020</v>
      </c>
      <c r="E26" s="790">
        <v>10101830</v>
      </c>
      <c r="F26" s="790">
        <v>384170</v>
      </c>
      <c r="G26" s="790">
        <v>3997070</v>
      </c>
      <c r="H26" s="790">
        <v>0</v>
      </c>
      <c r="I26" s="790">
        <v>6802260</v>
      </c>
      <c r="J26" s="790">
        <v>0</v>
      </c>
      <c r="K26" s="790">
        <v>0</v>
      </c>
      <c r="L26" s="790">
        <v>0</v>
      </c>
      <c r="M26" s="790">
        <v>0</v>
      </c>
      <c r="N26" s="790">
        <v>28981290</v>
      </c>
      <c r="O26" s="1350"/>
      <c r="P26" s="1350"/>
      <c r="Q26" s="1350"/>
    </row>
    <row r="27" spans="1:17" ht="20.100000000000001" customHeight="1">
      <c r="A27" s="793">
        <v>2002</v>
      </c>
      <c r="B27" s="891">
        <v>37765890</v>
      </c>
      <c r="C27" s="790">
        <v>4908300</v>
      </c>
      <c r="D27" s="790">
        <v>4918670</v>
      </c>
      <c r="E27" s="790">
        <v>11715490</v>
      </c>
      <c r="F27" s="790">
        <v>402320</v>
      </c>
      <c r="G27" s="790">
        <v>4269540</v>
      </c>
      <c r="H27" s="790">
        <v>0</v>
      </c>
      <c r="I27" s="790">
        <v>11551570</v>
      </c>
      <c r="J27" s="790">
        <v>0</v>
      </c>
      <c r="K27" s="790">
        <v>0</v>
      </c>
      <c r="L27" s="790">
        <v>0</v>
      </c>
      <c r="M27" s="790">
        <v>0</v>
      </c>
      <c r="N27" s="790">
        <v>37765890</v>
      </c>
      <c r="O27" s="1350"/>
      <c r="P27" s="1350"/>
      <c r="Q27" s="1350"/>
    </row>
    <row r="28" spans="1:17" ht="20.100000000000001" customHeight="1">
      <c r="A28" s="793">
        <v>2003</v>
      </c>
      <c r="B28" s="891">
        <v>43441810</v>
      </c>
      <c r="C28" s="790">
        <v>5940650</v>
      </c>
      <c r="D28" s="790">
        <v>5812680</v>
      </c>
      <c r="E28" s="790">
        <v>12871620</v>
      </c>
      <c r="F28" s="790">
        <v>512570</v>
      </c>
      <c r="G28" s="790">
        <v>7219710</v>
      </c>
      <c r="H28" s="790">
        <v>0</v>
      </c>
      <c r="I28" s="790">
        <v>11084580</v>
      </c>
      <c r="J28" s="790">
        <v>502874.141</v>
      </c>
      <c r="K28" s="790">
        <v>502874.141</v>
      </c>
      <c r="L28" s="790">
        <v>0</v>
      </c>
      <c r="M28" s="790">
        <v>0</v>
      </c>
      <c r="N28" s="790">
        <v>43944684.141000003</v>
      </c>
      <c r="O28" s="1350"/>
      <c r="P28" s="1350"/>
      <c r="Q28" s="1350"/>
    </row>
    <row r="29" spans="1:17" ht="20.100000000000001" customHeight="1">
      <c r="A29" s="793">
        <v>2004</v>
      </c>
      <c r="B29" s="891">
        <v>50100830</v>
      </c>
      <c r="C29" s="790">
        <v>6965130</v>
      </c>
      <c r="D29" s="790">
        <v>8370930</v>
      </c>
      <c r="E29" s="790">
        <v>15482440</v>
      </c>
      <c r="F29" s="790">
        <v>682860</v>
      </c>
      <c r="G29" s="790">
        <v>7959760</v>
      </c>
      <c r="H29" s="790">
        <v>0</v>
      </c>
      <c r="I29" s="790">
        <v>10639710</v>
      </c>
      <c r="J29" s="790">
        <v>395084.56599999999</v>
      </c>
      <c r="K29" s="790">
        <v>395084.56599999999</v>
      </c>
      <c r="L29" s="790">
        <v>0</v>
      </c>
      <c r="M29" s="790">
        <v>0</v>
      </c>
      <c r="N29" s="790">
        <v>50495914.566</v>
      </c>
      <c r="O29" s="1350"/>
      <c r="P29" s="1350"/>
      <c r="Q29" s="1350"/>
    </row>
    <row r="30" spans="1:17" ht="20.100000000000001" customHeight="1">
      <c r="A30" s="793">
        <v>2005</v>
      </c>
      <c r="B30" s="891">
        <v>67465560</v>
      </c>
      <c r="C30" s="790">
        <v>12252550</v>
      </c>
      <c r="D30" s="790">
        <v>11050140</v>
      </c>
      <c r="E30" s="790">
        <v>16322630</v>
      </c>
      <c r="F30" s="790">
        <v>758470</v>
      </c>
      <c r="G30" s="790">
        <v>10983380</v>
      </c>
      <c r="H30" s="790">
        <v>0</v>
      </c>
      <c r="I30" s="790">
        <v>16098390</v>
      </c>
      <c r="J30" s="790">
        <v>280752.69500000001</v>
      </c>
      <c r="K30" s="790">
        <v>280752.69500000001</v>
      </c>
      <c r="L30" s="790">
        <v>0</v>
      </c>
      <c r="M30" s="790">
        <v>0</v>
      </c>
      <c r="N30" s="790">
        <v>67746312.694999993</v>
      </c>
      <c r="O30" s="1350"/>
      <c r="P30" s="1350"/>
      <c r="Q30" s="1350"/>
    </row>
    <row r="31" spans="1:17" ht="20.100000000000001" customHeight="1">
      <c r="A31" s="793">
        <v>2006</v>
      </c>
      <c r="B31" s="891">
        <v>81583750</v>
      </c>
      <c r="C31" s="790">
        <v>11970620</v>
      </c>
      <c r="D31" s="790">
        <v>15239750</v>
      </c>
      <c r="E31" s="790">
        <v>20734980</v>
      </c>
      <c r="F31" s="790">
        <v>912730</v>
      </c>
      <c r="G31" s="790">
        <v>10493410</v>
      </c>
      <c r="H31" s="790">
        <v>0</v>
      </c>
      <c r="I31" s="790">
        <v>22232260</v>
      </c>
      <c r="J31" s="790">
        <v>778139.5</v>
      </c>
      <c r="K31" s="790">
        <v>778139.5</v>
      </c>
      <c r="L31" s="790">
        <v>0</v>
      </c>
      <c r="M31" s="790">
        <v>0</v>
      </c>
      <c r="N31" s="790">
        <v>82361889.5</v>
      </c>
      <c r="O31" s="1350"/>
      <c r="P31" s="1350"/>
      <c r="Q31" s="1350"/>
    </row>
    <row r="32" spans="1:17" ht="20.100000000000001" customHeight="1">
      <c r="A32" s="793" t="s">
        <v>1038</v>
      </c>
      <c r="B32" s="891">
        <v>89104890</v>
      </c>
      <c r="C32" s="790">
        <v>11458440</v>
      </c>
      <c r="D32" s="790">
        <v>16566740.000000002</v>
      </c>
      <c r="E32" s="790">
        <v>25771390</v>
      </c>
      <c r="F32" s="790">
        <v>992340</v>
      </c>
      <c r="G32" s="790">
        <v>10757810</v>
      </c>
      <c r="H32" s="790">
        <v>0</v>
      </c>
      <c r="I32" s="790">
        <v>23558170</v>
      </c>
      <c r="J32" s="790">
        <v>0</v>
      </c>
      <c r="K32" s="790">
        <v>0</v>
      </c>
      <c r="L32" s="790">
        <v>0</v>
      </c>
      <c r="M32" s="790">
        <v>16274390</v>
      </c>
      <c r="N32" s="790">
        <v>105379280</v>
      </c>
      <c r="O32" s="1350"/>
      <c r="P32" s="1350"/>
      <c r="Q32" s="1350"/>
    </row>
    <row r="33" spans="1:17" ht="20.100000000000001" customHeight="1">
      <c r="A33" s="793" t="s">
        <v>1039</v>
      </c>
      <c r="B33" s="891">
        <v>126470300</v>
      </c>
      <c r="C33" s="790">
        <v>17454900</v>
      </c>
      <c r="D33" s="790">
        <v>23208400</v>
      </c>
      <c r="E33" s="790">
        <v>38701200</v>
      </c>
      <c r="F33" s="790">
        <v>1005200</v>
      </c>
      <c r="G33" s="790">
        <v>16510250</v>
      </c>
      <c r="H33" s="790">
        <v>19249000</v>
      </c>
      <c r="I33" s="790">
        <v>10341350</v>
      </c>
      <c r="J33" s="790">
        <v>0</v>
      </c>
      <c r="K33" s="790">
        <v>0</v>
      </c>
      <c r="L33" s="790">
        <v>0</v>
      </c>
      <c r="M33" s="790">
        <v>30735720</v>
      </c>
      <c r="N33" s="790">
        <v>157206020</v>
      </c>
      <c r="O33" s="1350"/>
      <c r="P33" s="1350"/>
      <c r="Q33" s="1350"/>
    </row>
    <row r="34" spans="1:17" ht="20.100000000000001" customHeight="1">
      <c r="A34" s="423" t="s">
        <v>953</v>
      </c>
      <c r="B34" s="891">
        <v>153127120</v>
      </c>
      <c r="C34" s="790">
        <v>19534950</v>
      </c>
      <c r="D34" s="790">
        <v>25918890</v>
      </c>
      <c r="E34" s="790">
        <v>43784170</v>
      </c>
      <c r="F34" s="790">
        <v>895590</v>
      </c>
      <c r="G34" s="790">
        <v>17191140</v>
      </c>
      <c r="H34" s="790">
        <v>35064760</v>
      </c>
      <c r="I34" s="790">
        <v>10737620</v>
      </c>
      <c r="J34" s="790">
        <v>0</v>
      </c>
      <c r="K34" s="790">
        <v>0</v>
      </c>
      <c r="L34" s="790">
        <v>0</v>
      </c>
      <c r="M34" s="790">
        <v>36833330</v>
      </c>
      <c r="N34" s="790">
        <v>189960450</v>
      </c>
      <c r="O34" s="1350"/>
      <c r="P34" s="1350"/>
      <c r="Q34" s="1350"/>
    </row>
    <row r="35" spans="1:17" ht="20.100000000000001" customHeight="1">
      <c r="A35" s="423" t="s">
        <v>1040</v>
      </c>
      <c r="B35" s="891">
        <v>157336810</v>
      </c>
      <c r="C35" s="790">
        <v>24249950</v>
      </c>
      <c r="D35" s="790">
        <v>27816160</v>
      </c>
      <c r="E35" s="790">
        <v>43925650</v>
      </c>
      <c r="F35" s="790">
        <v>1437450</v>
      </c>
      <c r="G35" s="790">
        <v>21264620</v>
      </c>
      <c r="H35" s="790">
        <v>30509320</v>
      </c>
      <c r="I35" s="790">
        <v>8133660</v>
      </c>
      <c r="J35" s="790">
        <v>0</v>
      </c>
      <c r="K35" s="790">
        <v>0</v>
      </c>
      <c r="L35" s="790">
        <v>0</v>
      </c>
      <c r="M35" s="790">
        <v>43039170</v>
      </c>
      <c r="N35" s="790">
        <v>200375980</v>
      </c>
      <c r="O35" s="1350"/>
      <c r="P35" s="1350"/>
      <c r="Q35" s="1350"/>
    </row>
    <row r="36" spans="1:17" ht="20.100000000000001" customHeight="1" thickBot="1">
      <c r="A36" s="424" t="s">
        <v>1077</v>
      </c>
      <c r="B36" s="892">
        <v>175756750</v>
      </c>
      <c r="C36" s="893">
        <v>24990020</v>
      </c>
      <c r="D36" s="893">
        <v>30706670</v>
      </c>
      <c r="E36" s="893">
        <v>45421770</v>
      </c>
      <c r="F36" s="893">
        <v>1008870</v>
      </c>
      <c r="G36" s="893">
        <v>22558840</v>
      </c>
      <c r="H36" s="893">
        <v>37289390</v>
      </c>
      <c r="I36" s="893">
        <v>13781190</v>
      </c>
      <c r="J36" s="893">
        <v>0</v>
      </c>
      <c r="K36" s="893">
        <v>0</v>
      </c>
      <c r="L36" s="893">
        <v>0</v>
      </c>
      <c r="M36" s="893">
        <v>57996130</v>
      </c>
      <c r="N36" s="893">
        <v>233752880</v>
      </c>
      <c r="O36" s="1350"/>
      <c r="P36" s="1350"/>
      <c r="Q36" s="1350"/>
    </row>
    <row r="37" spans="1:17" s="437" customFormat="1" ht="15.95" customHeight="1">
      <c r="A37" s="794" t="s">
        <v>990</v>
      </c>
      <c r="B37" s="795"/>
      <c r="C37" s="795"/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795"/>
    </row>
    <row r="38" spans="1:17" s="437" customFormat="1" ht="15.95" customHeight="1">
      <c r="A38" s="796" t="s">
        <v>797</v>
      </c>
      <c r="B38" s="797"/>
      <c r="C38" s="797"/>
      <c r="D38" s="797"/>
      <c r="E38" s="797"/>
      <c r="F38" s="353"/>
      <c r="G38" s="353"/>
      <c r="H38" s="353"/>
      <c r="I38" s="353"/>
      <c r="K38" s="353"/>
      <c r="L38" s="353"/>
      <c r="M38" s="353"/>
    </row>
    <row r="39" spans="1:17" s="437" customFormat="1" ht="15.95" customHeight="1">
      <c r="A39" s="352" t="s">
        <v>922</v>
      </c>
      <c r="B39" s="353"/>
      <c r="D39" s="353"/>
      <c r="E39" s="353"/>
      <c r="F39" s="353"/>
      <c r="G39" s="353"/>
      <c r="H39" s="353"/>
      <c r="I39" s="353"/>
      <c r="K39" s="353"/>
      <c r="L39" s="353"/>
      <c r="M39" s="353"/>
    </row>
    <row r="40" spans="1:17" s="437" customFormat="1" ht="15.95" customHeight="1">
      <c r="A40" s="352" t="s">
        <v>985</v>
      </c>
      <c r="B40" s="353"/>
      <c r="D40" s="353"/>
      <c r="E40" s="353"/>
      <c r="F40" s="353"/>
      <c r="G40" s="353"/>
      <c r="H40" s="353"/>
      <c r="I40" s="353"/>
      <c r="K40" s="353"/>
      <c r="L40" s="353"/>
      <c r="M40" s="353"/>
      <c r="N40" s="353"/>
    </row>
    <row r="41" spans="1:17" s="437" customFormat="1" ht="15.95" customHeight="1">
      <c r="A41" s="796" t="s">
        <v>986</v>
      </c>
      <c r="F41" s="353"/>
      <c r="G41" s="353"/>
      <c r="H41" s="353"/>
      <c r="I41" s="353"/>
      <c r="K41" s="353"/>
      <c r="L41" s="353"/>
      <c r="M41" s="353"/>
    </row>
    <row r="42" spans="1:17" s="437" customFormat="1" ht="15.95" customHeight="1">
      <c r="A42" s="796" t="s">
        <v>1091</v>
      </c>
      <c r="B42" s="797"/>
      <c r="C42" s="797"/>
      <c r="D42" s="797"/>
      <c r="E42" s="797"/>
      <c r="F42" s="353"/>
      <c r="G42" s="353"/>
      <c r="H42" s="353"/>
      <c r="I42" s="353"/>
      <c r="K42" s="353"/>
      <c r="L42" s="353"/>
      <c r="M42" s="353"/>
    </row>
    <row r="43" spans="1:17" s="437" customFormat="1">
      <c r="A43" s="784"/>
    </row>
  </sheetData>
  <mergeCells count="3">
    <mergeCell ref="B2:I2"/>
    <mergeCell ref="N2:N5"/>
    <mergeCell ref="J2:L2"/>
  </mergeCells>
  <pageMargins left="0.75" right="0" top="0.75" bottom="0.5" header="0.42" footer="0"/>
  <pageSetup paperSize="9" scale="64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U82"/>
  <sheetViews>
    <sheetView view="pageBreakPreview" zoomScaleNormal="75" zoomScaleSheetLayoutView="100" workbookViewId="0">
      <pane xSplit="1" ySplit="4" topLeftCell="B27" activePane="bottomRight" state="frozen"/>
      <selection sqref="A1:H1"/>
      <selection pane="topRight" sqref="A1:H1"/>
      <selection pane="bottomLeft" sqref="A1:H1"/>
      <selection pane="bottomRight" activeCell="K44" sqref="K44"/>
    </sheetView>
  </sheetViews>
  <sheetFormatPr defaultRowHeight="12.75"/>
  <cols>
    <col min="1" max="1" width="12.85546875" style="433" customWidth="1"/>
    <col min="2" max="5" width="13.5703125" style="70" bestFit="1" customWidth="1"/>
    <col min="6" max="6" width="12.28515625" style="70" bestFit="1" customWidth="1"/>
    <col min="7" max="8" width="13.5703125" style="70" bestFit="1" customWidth="1"/>
    <col min="9" max="9" width="14.42578125" style="70" bestFit="1" customWidth="1"/>
    <col min="10" max="10" width="14.42578125" style="70" customWidth="1"/>
    <col min="11" max="12" width="14.140625" style="70" bestFit="1" customWidth="1"/>
    <col min="13" max="13" width="13.85546875" style="70" customWidth="1"/>
    <col min="14" max="14" width="13.5703125" style="70" bestFit="1" customWidth="1"/>
    <col min="15" max="15" width="14.7109375" style="70" customWidth="1"/>
    <col min="16" max="16" width="10.140625" style="70" bestFit="1" customWidth="1"/>
    <col min="17" max="256" width="9.140625" style="70"/>
    <col min="257" max="257" width="12.85546875" style="70" customWidth="1"/>
    <col min="258" max="258" width="13.5703125" style="70" bestFit="1" customWidth="1"/>
    <col min="259" max="259" width="12.28515625" style="70" bestFit="1" customWidth="1"/>
    <col min="260" max="261" width="13.5703125" style="70" bestFit="1" customWidth="1"/>
    <col min="262" max="262" width="12.28515625" style="70" bestFit="1" customWidth="1"/>
    <col min="263" max="264" width="13.5703125" style="70" bestFit="1" customWidth="1"/>
    <col min="265" max="265" width="14.42578125" style="70" bestFit="1" customWidth="1"/>
    <col min="266" max="266" width="15.140625" style="70" bestFit="1" customWidth="1"/>
    <col min="267" max="267" width="14.140625" style="70" bestFit="1" customWidth="1"/>
    <col min="268" max="268" width="10.85546875" style="70" bestFit="1" customWidth="1"/>
    <col min="269" max="269" width="13.85546875" style="70" customWidth="1"/>
    <col min="270" max="270" width="11.7109375" style="70" bestFit="1" customWidth="1"/>
    <col min="271" max="512" width="9.140625" style="70"/>
    <col min="513" max="513" width="12.85546875" style="70" customWidth="1"/>
    <col min="514" max="514" width="13.5703125" style="70" bestFit="1" customWidth="1"/>
    <col min="515" max="515" width="12.28515625" style="70" bestFit="1" customWidth="1"/>
    <col min="516" max="517" width="13.5703125" style="70" bestFit="1" customWidth="1"/>
    <col min="518" max="518" width="12.28515625" style="70" bestFit="1" customWidth="1"/>
    <col min="519" max="520" width="13.5703125" style="70" bestFit="1" customWidth="1"/>
    <col min="521" max="521" width="14.42578125" style="70" bestFit="1" customWidth="1"/>
    <col min="522" max="522" width="15.140625" style="70" bestFit="1" customWidth="1"/>
    <col min="523" max="523" width="14.140625" style="70" bestFit="1" customWidth="1"/>
    <col min="524" max="524" width="10.85546875" style="70" bestFit="1" customWidth="1"/>
    <col min="525" max="525" width="13.85546875" style="70" customWidth="1"/>
    <col min="526" max="526" width="11.7109375" style="70" bestFit="1" customWidth="1"/>
    <col min="527" max="768" width="9.140625" style="70"/>
    <col min="769" max="769" width="12.85546875" style="70" customWidth="1"/>
    <col min="770" max="770" width="13.5703125" style="70" bestFit="1" customWidth="1"/>
    <col min="771" max="771" width="12.28515625" style="70" bestFit="1" customWidth="1"/>
    <col min="772" max="773" width="13.5703125" style="70" bestFit="1" customWidth="1"/>
    <col min="774" max="774" width="12.28515625" style="70" bestFit="1" customWidth="1"/>
    <col min="775" max="776" width="13.5703125" style="70" bestFit="1" customWidth="1"/>
    <col min="777" max="777" width="14.42578125" style="70" bestFit="1" customWidth="1"/>
    <col min="778" max="778" width="15.140625" style="70" bestFit="1" customWidth="1"/>
    <col min="779" max="779" width="14.140625" style="70" bestFit="1" customWidth="1"/>
    <col min="780" max="780" width="10.85546875" style="70" bestFit="1" customWidth="1"/>
    <col min="781" max="781" width="13.85546875" style="70" customWidth="1"/>
    <col min="782" max="782" width="11.7109375" style="70" bestFit="1" customWidth="1"/>
    <col min="783" max="1024" width="9.140625" style="70"/>
    <col min="1025" max="1025" width="12.85546875" style="70" customWidth="1"/>
    <col min="1026" max="1026" width="13.5703125" style="70" bestFit="1" customWidth="1"/>
    <col min="1027" max="1027" width="12.28515625" style="70" bestFit="1" customWidth="1"/>
    <col min="1028" max="1029" width="13.5703125" style="70" bestFit="1" customWidth="1"/>
    <col min="1030" max="1030" width="12.28515625" style="70" bestFit="1" customWidth="1"/>
    <col min="1031" max="1032" width="13.5703125" style="70" bestFit="1" customWidth="1"/>
    <col min="1033" max="1033" width="14.42578125" style="70" bestFit="1" customWidth="1"/>
    <col min="1034" max="1034" width="15.140625" style="70" bestFit="1" customWidth="1"/>
    <col min="1035" max="1035" width="14.140625" style="70" bestFit="1" customWidth="1"/>
    <col min="1036" max="1036" width="10.85546875" style="70" bestFit="1" customWidth="1"/>
    <col min="1037" max="1037" width="13.85546875" style="70" customWidth="1"/>
    <col min="1038" max="1038" width="11.7109375" style="70" bestFit="1" customWidth="1"/>
    <col min="1039" max="1280" width="9.140625" style="70"/>
    <col min="1281" max="1281" width="12.85546875" style="70" customWidth="1"/>
    <col min="1282" max="1282" width="13.5703125" style="70" bestFit="1" customWidth="1"/>
    <col min="1283" max="1283" width="12.28515625" style="70" bestFit="1" customWidth="1"/>
    <col min="1284" max="1285" width="13.5703125" style="70" bestFit="1" customWidth="1"/>
    <col min="1286" max="1286" width="12.28515625" style="70" bestFit="1" customWidth="1"/>
    <col min="1287" max="1288" width="13.5703125" style="70" bestFit="1" customWidth="1"/>
    <col min="1289" max="1289" width="14.42578125" style="70" bestFit="1" customWidth="1"/>
    <col min="1290" max="1290" width="15.140625" style="70" bestFit="1" customWidth="1"/>
    <col min="1291" max="1291" width="14.140625" style="70" bestFit="1" customWidth="1"/>
    <col min="1292" max="1292" width="10.85546875" style="70" bestFit="1" customWidth="1"/>
    <col min="1293" max="1293" width="13.85546875" style="70" customWidth="1"/>
    <col min="1294" max="1294" width="11.7109375" style="70" bestFit="1" customWidth="1"/>
    <col min="1295" max="1536" width="9.140625" style="70"/>
    <col min="1537" max="1537" width="12.85546875" style="70" customWidth="1"/>
    <col min="1538" max="1538" width="13.5703125" style="70" bestFit="1" customWidth="1"/>
    <col min="1539" max="1539" width="12.28515625" style="70" bestFit="1" customWidth="1"/>
    <col min="1540" max="1541" width="13.5703125" style="70" bestFit="1" customWidth="1"/>
    <col min="1542" max="1542" width="12.28515625" style="70" bestFit="1" customWidth="1"/>
    <col min="1543" max="1544" width="13.5703125" style="70" bestFit="1" customWidth="1"/>
    <col min="1545" max="1545" width="14.42578125" style="70" bestFit="1" customWidth="1"/>
    <col min="1546" max="1546" width="15.140625" style="70" bestFit="1" customWidth="1"/>
    <col min="1547" max="1547" width="14.140625" style="70" bestFit="1" customWidth="1"/>
    <col min="1548" max="1548" width="10.85546875" style="70" bestFit="1" customWidth="1"/>
    <col min="1549" max="1549" width="13.85546875" style="70" customWidth="1"/>
    <col min="1550" max="1550" width="11.7109375" style="70" bestFit="1" customWidth="1"/>
    <col min="1551" max="1792" width="9.140625" style="70"/>
    <col min="1793" max="1793" width="12.85546875" style="70" customWidth="1"/>
    <col min="1794" max="1794" width="13.5703125" style="70" bestFit="1" customWidth="1"/>
    <col min="1795" max="1795" width="12.28515625" style="70" bestFit="1" customWidth="1"/>
    <col min="1796" max="1797" width="13.5703125" style="70" bestFit="1" customWidth="1"/>
    <col min="1798" max="1798" width="12.28515625" style="70" bestFit="1" customWidth="1"/>
    <col min="1799" max="1800" width="13.5703125" style="70" bestFit="1" customWidth="1"/>
    <col min="1801" max="1801" width="14.42578125" style="70" bestFit="1" customWidth="1"/>
    <col min="1802" max="1802" width="15.140625" style="70" bestFit="1" customWidth="1"/>
    <col min="1803" max="1803" width="14.140625" style="70" bestFit="1" customWidth="1"/>
    <col min="1804" max="1804" width="10.85546875" style="70" bestFit="1" customWidth="1"/>
    <col min="1805" max="1805" width="13.85546875" style="70" customWidth="1"/>
    <col min="1806" max="1806" width="11.7109375" style="70" bestFit="1" customWidth="1"/>
    <col min="1807" max="2048" width="9.140625" style="70"/>
    <col min="2049" max="2049" width="12.85546875" style="70" customWidth="1"/>
    <col min="2050" max="2050" width="13.5703125" style="70" bestFit="1" customWidth="1"/>
    <col min="2051" max="2051" width="12.28515625" style="70" bestFit="1" customWidth="1"/>
    <col min="2052" max="2053" width="13.5703125" style="70" bestFit="1" customWidth="1"/>
    <col min="2054" max="2054" width="12.28515625" style="70" bestFit="1" customWidth="1"/>
    <col min="2055" max="2056" width="13.5703125" style="70" bestFit="1" customWidth="1"/>
    <col min="2057" max="2057" width="14.42578125" style="70" bestFit="1" customWidth="1"/>
    <col min="2058" max="2058" width="15.140625" style="70" bestFit="1" customWidth="1"/>
    <col min="2059" max="2059" width="14.140625" style="70" bestFit="1" customWidth="1"/>
    <col min="2060" max="2060" width="10.85546875" style="70" bestFit="1" customWidth="1"/>
    <col min="2061" max="2061" width="13.85546875" style="70" customWidth="1"/>
    <col min="2062" max="2062" width="11.7109375" style="70" bestFit="1" customWidth="1"/>
    <col min="2063" max="2304" width="9.140625" style="70"/>
    <col min="2305" max="2305" width="12.85546875" style="70" customWidth="1"/>
    <col min="2306" max="2306" width="13.5703125" style="70" bestFit="1" customWidth="1"/>
    <col min="2307" max="2307" width="12.28515625" style="70" bestFit="1" customWidth="1"/>
    <col min="2308" max="2309" width="13.5703125" style="70" bestFit="1" customWidth="1"/>
    <col min="2310" max="2310" width="12.28515625" style="70" bestFit="1" customWidth="1"/>
    <col min="2311" max="2312" width="13.5703125" style="70" bestFit="1" customWidth="1"/>
    <col min="2313" max="2313" width="14.42578125" style="70" bestFit="1" customWidth="1"/>
    <col min="2314" max="2314" width="15.140625" style="70" bestFit="1" customWidth="1"/>
    <col min="2315" max="2315" width="14.140625" style="70" bestFit="1" customWidth="1"/>
    <col min="2316" max="2316" width="10.85546875" style="70" bestFit="1" customWidth="1"/>
    <col min="2317" max="2317" width="13.85546875" style="70" customWidth="1"/>
    <col min="2318" max="2318" width="11.7109375" style="70" bestFit="1" customWidth="1"/>
    <col min="2319" max="2560" width="9.140625" style="70"/>
    <col min="2561" max="2561" width="12.85546875" style="70" customWidth="1"/>
    <col min="2562" max="2562" width="13.5703125" style="70" bestFit="1" customWidth="1"/>
    <col min="2563" max="2563" width="12.28515625" style="70" bestFit="1" customWidth="1"/>
    <col min="2564" max="2565" width="13.5703125" style="70" bestFit="1" customWidth="1"/>
    <col min="2566" max="2566" width="12.28515625" style="70" bestFit="1" customWidth="1"/>
    <col min="2567" max="2568" width="13.5703125" style="70" bestFit="1" customWidth="1"/>
    <col min="2569" max="2569" width="14.42578125" style="70" bestFit="1" customWidth="1"/>
    <col min="2570" max="2570" width="15.140625" style="70" bestFit="1" customWidth="1"/>
    <col min="2571" max="2571" width="14.140625" style="70" bestFit="1" customWidth="1"/>
    <col min="2572" max="2572" width="10.85546875" style="70" bestFit="1" customWidth="1"/>
    <col min="2573" max="2573" width="13.85546875" style="70" customWidth="1"/>
    <col min="2574" max="2574" width="11.7109375" style="70" bestFit="1" customWidth="1"/>
    <col min="2575" max="2816" width="9.140625" style="70"/>
    <col min="2817" max="2817" width="12.85546875" style="70" customWidth="1"/>
    <col min="2818" max="2818" width="13.5703125" style="70" bestFit="1" customWidth="1"/>
    <col min="2819" max="2819" width="12.28515625" style="70" bestFit="1" customWidth="1"/>
    <col min="2820" max="2821" width="13.5703125" style="70" bestFit="1" customWidth="1"/>
    <col min="2822" max="2822" width="12.28515625" style="70" bestFit="1" customWidth="1"/>
    <col min="2823" max="2824" width="13.5703125" style="70" bestFit="1" customWidth="1"/>
    <col min="2825" max="2825" width="14.42578125" style="70" bestFit="1" customWidth="1"/>
    <col min="2826" max="2826" width="15.140625" style="70" bestFit="1" customWidth="1"/>
    <col min="2827" max="2827" width="14.140625" style="70" bestFit="1" customWidth="1"/>
    <col min="2828" max="2828" width="10.85546875" style="70" bestFit="1" customWidth="1"/>
    <col min="2829" max="2829" width="13.85546875" style="70" customWidth="1"/>
    <col min="2830" max="2830" width="11.7109375" style="70" bestFit="1" customWidth="1"/>
    <col min="2831" max="3072" width="9.140625" style="70"/>
    <col min="3073" max="3073" width="12.85546875" style="70" customWidth="1"/>
    <col min="3074" max="3074" width="13.5703125" style="70" bestFit="1" customWidth="1"/>
    <col min="3075" max="3075" width="12.28515625" style="70" bestFit="1" customWidth="1"/>
    <col min="3076" max="3077" width="13.5703125" style="70" bestFit="1" customWidth="1"/>
    <col min="3078" max="3078" width="12.28515625" style="70" bestFit="1" customWidth="1"/>
    <col min="3079" max="3080" width="13.5703125" style="70" bestFit="1" customWidth="1"/>
    <col min="3081" max="3081" width="14.42578125" style="70" bestFit="1" customWidth="1"/>
    <col min="3082" max="3082" width="15.140625" style="70" bestFit="1" customWidth="1"/>
    <col min="3083" max="3083" width="14.140625" style="70" bestFit="1" customWidth="1"/>
    <col min="3084" max="3084" width="10.85546875" style="70" bestFit="1" customWidth="1"/>
    <col min="3085" max="3085" width="13.85546875" style="70" customWidth="1"/>
    <col min="3086" max="3086" width="11.7109375" style="70" bestFit="1" customWidth="1"/>
    <col min="3087" max="3328" width="9.140625" style="70"/>
    <col min="3329" max="3329" width="12.85546875" style="70" customWidth="1"/>
    <col min="3330" max="3330" width="13.5703125" style="70" bestFit="1" customWidth="1"/>
    <col min="3331" max="3331" width="12.28515625" style="70" bestFit="1" customWidth="1"/>
    <col min="3332" max="3333" width="13.5703125" style="70" bestFit="1" customWidth="1"/>
    <col min="3334" max="3334" width="12.28515625" style="70" bestFit="1" customWidth="1"/>
    <col min="3335" max="3336" width="13.5703125" style="70" bestFit="1" customWidth="1"/>
    <col min="3337" max="3337" width="14.42578125" style="70" bestFit="1" customWidth="1"/>
    <col min="3338" max="3338" width="15.140625" style="70" bestFit="1" customWidth="1"/>
    <col min="3339" max="3339" width="14.140625" style="70" bestFit="1" customWidth="1"/>
    <col min="3340" max="3340" width="10.85546875" style="70" bestFit="1" customWidth="1"/>
    <col min="3341" max="3341" width="13.85546875" style="70" customWidth="1"/>
    <col min="3342" max="3342" width="11.7109375" style="70" bestFit="1" customWidth="1"/>
    <col min="3343" max="3584" width="9.140625" style="70"/>
    <col min="3585" max="3585" width="12.85546875" style="70" customWidth="1"/>
    <col min="3586" max="3586" width="13.5703125" style="70" bestFit="1" customWidth="1"/>
    <col min="3587" max="3587" width="12.28515625" style="70" bestFit="1" customWidth="1"/>
    <col min="3588" max="3589" width="13.5703125" style="70" bestFit="1" customWidth="1"/>
    <col min="3590" max="3590" width="12.28515625" style="70" bestFit="1" customWidth="1"/>
    <col min="3591" max="3592" width="13.5703125" style="70" bestFit="1" customWidth="1"/>
    <col min="3593" max="3593" width="14.42578125" style="70" bestFit="1" customWidth="1"/>
    <col min="3594" max="3594" width="15.140625" style="70" bestFit="1" customWidth="1"/>
    <col min="3595" max="3595" width="14.140625" style="70" bestFit="1" customWidth="1"/>
    <col min="3596" max="3596" width="10.85546875" style="70" bestFit="1" customWidth="1"/>
    <col min="3597" max="3597" width="13.85546875" style="70" customWidth="1"/>
    <col min="3598" max="3598" width="11.7109375" style="70" bestFit="1" customWidth="1"/>
    <col min="3599" max="3840" width="9.140625" style="70"/>
    <col min="3841" max="3841" width="12.85546875" style="70" customWidth="1"/>
    <col min="3842" max="3842" width="13.5703125" style="70" bestFit="1" customWidth="1"/>
    <col min="3843" max="3843" width="12.28515625" style="70" bestFit="1" customWidth="1"/>
    <col min="3844" max="3845" width="13.5703125" style="70" bestFit="1" customWidth="1"/>
    <col min="3846" max="3846" width="12.28515625" style="70" bestFit="1" customWidth="1"/>
    <col min="3847" max="3848" width="13.5703125" style="70" bestFit="1" customWidth="1"/>
    <col min="3849" max="3849" width="14.42578125" style="70" bestFit="1" customWidth="1"/>
    <col min="3850" max="3850" width="15.140625" style="70" bestFit="1" customWidth="1"/>
    <col min="3851" max="3851" width="14.140625" style="70" bestFit="1" customWidth="1"/>
    <col min="3852" max="3852" width="10.85546875" style="70" bestFit="1" customWidth="1"/>
    <col min="3853" max="3853" width="13.85546875" style="70" customWidth="1"/>
    <col min="3854" max="3854" width="11.7109375" style="70" bestFit="1" customWidth="1"/>
    <col min="3855" max="4096" width="9.140625" style="70"/>
    <col min="4097" max="4097" width="12.85546875" style="70" customWidth="1"/>
    <col min="4098" max="4098" width="13.5703125" style="70" bestFit="1" customWidth="1"/>
    <col min="4099" max="4099" width="12.28515625" style="70" bestFit="1" customWidth="1"/>
    <col min="4100" max="4101" width="13.5703125" style="70" bestFit="1" customWidth="1"/>
    <col min="4102" max="4102" width="12.28515625" style="70" bestFit="1" customWidth="1"/>
    <col min="4103" max="4104" width="13.5703125" style="70" bestFit="1" customWidth="1"/>
    <col min="4105" max="4105" width="14.42578125" style="70" bestFit="1" customWidth="1"/>
    <col min="4106" max="4106" width="15.140625" style="70" bestFit="1" customWidth="1"/>
    <col min="4107" max="4107" width="14.140625" style="70" bestFit="1" customWidth="1"/>
    <col min="4108" max="4108" width="10.85546875" style="70" bestFit="1" customWidth="1"/>
    <col min="4109" max="4109" width="13.85546875" style="70" customWidth="1"/>
    <col min="4110" max="4110" width="11.7109375" style="70" bestFit="1" customWidth="1"/>
    <col min="4111" max="4352" width="9.140625" style="70"/>
    <col min="4353" max="4353" width="12.85546875" style="70" customWidth="1"/>
    <col min="4354" max="4354" width="13.5703125" style="70" bestFit="1" customWidth="1"/>
    <col min="4355" max="4355" width="12.28515625" style="70" bestFit="1" customWidth="1"/>
    <col min="4356" max="4357" width="13.5703125" style="70" bestFit="1" customWidth="1"/>
    <col min="4358" max="4358" width="12.28515625" style="70" bestFit="1" customWidth="1"/>
    <col min="4359" max="4360" width="13.5703125" style="70" bestFit="1" customWidth="1"/>
    <col min="4361" max="4361" width="14.42578125" style="70" bestFit="1" customWidth="1"/>
    <col min="4362" max="4362" width="15.140625" style="70" bestFit="1" customWidth="1"/>
    <col min="4363" max="4363" width="14.140625" style="70" bestFit="1" customWidth="1"/>
    <col min="4364" max="4364" width="10.85546875" style="70" bestFit="1" customWidth="1"/>
    <col min="4365" max="4365" width="13.85546875" style="70" customWidth="1"/>
    <col min="4366" max="4366" width="11.7109375" style="70" bestFit="1" customWidth="1"/>
    <col min="4367" max="4608" width="9.140625" style="70"/>
    <col min="4609" max="4609" width="12.85546875" style="70" customWidth="1"/>
    <col min="4610" max="4610" width="13.5703125" style="70" bestFit="1" customWidth="1"/>
    <col min="4611" max="4611" width="12.28515625" style="70" bestFit="1" customWidth="1"/>
    <col min="4612" max="4613" width="13.5703125" style="70" bestFit="1" customWidth="1"/>
    <col min="4614" max="4614" width="12.28515625" style="70" bestFit="1" customWidth="1"/>
    <col min="4615" max="4616" width="13.5703125" style="70" bestFit="1" customWidth="1"/>
    <col min="4617" max="4617" width="14.42578125" style="70" bestFit="1" customWidth="1"/>
    <col min="4618" max="4618" width="15.140625" style="70" bestFit="1" customWidth="1"/>
    <col min="4619" max="4619" width="14.140625" style="70" bestFit="1" customWidth="1"/>
    <col min="4620" max="4620" width="10.85546875" style="70" bestFit="1" customWidth="1"/>
    <col min="4621" max="4621" width="13.85546875" style="70" customWidth="1"/>
    <col min="4622" max="4622" width="11.7109375" style="70" bestFit="1" customWidth="1"/>
    <col min="4623" max="4864" width="9.140625" style="70"/>
    <col min="4865" max="4865" width="12.85546875" style="70" customWidth="1"/>
    <col min="4866" max="4866" width="13.5703125" style="70" bestFit="1" customWidth="1"/>
    <col min="4867" max="4867" width="12.28515625" style="70" bestFit="1" customWidth="1"/>
    <col min="4868" max="4869" width="13.5703125" style="70" bestFit="1" customWidth="1"/>
    <col min="4870" max="4870" width="12.28515625" style="70" bestFit="1" customWidth="1"/>
    <col min="4871" max="4872" width="13.5703125" style="70" bestFit="1" customWidth="1"/>
    <col min="4873" max="4873" width="14.42578125" style="70" bestFit="1" customWidth="1"/>
    <col min="4874" max="4874" width="15.140625" style="70" bestFit="1" customWidth="1"/>
    <col min="4875" max="4875" width="14.140625" style="70" bestFit="1" customWidth="1"/>
    <col min="4876" max="4876" width="10.85546875" style="70" bestFit="1" customWidth="1"/>
    <col min="4877" max="4877" width="13.85546875" style="70" customWidth="1"/>
    <col min="4878" max="4878" width="11.7109375" style="70" bestFit="1" customWidth="1"/>
    <col min="4879" max="5120" width="9.140625" style="70"/>
    <col min="5121" max="5121" width="12.85546875" style="70" customWidth="1"/>
    <col min="5122" max="5122" width="13.5703125" style="70" bestFit="1" customWidth="1"/>
    <col min="5123" max="5123" width="12.28515625" style="70" bestFit="1" customWidth="1"/>
    <col min="5124" max="5125" width="13.5703125" style="70" bestFit="1" customWidth="1"/>
    <col min="5126" max="5126" width="12.28515625" style="70" bestFit="1" customWidth="1"/>
    <col min="5127" max="5128" width="13.5703125" style="70" bestFit="1" customWidth="1"/>
    <col min="5129" max="5129" width="14.42578125" style="70" bestFit="1" customWidth="1"/>
    <col min="5130" max="5130" width="15.140625" style="70" bestFit="1" customWidth="1"/>
    <col min="5131" max="5131" width="14.140625" style="70" bestFit="1" customWidth="1"/>
    <col min="5132" max="5132" width="10.85546875" style="70" bestFit="1" customWidth="1"/>
    <col min="5133" max="5133" width="13.85546875" style="70" customWidth="1"/>
    <col min="5134" max="5134" width="11.7109375" style="70" bestFit="1" customWidth="1"/>
    <col min="5135" max="5376" width="9.140625" style="70"/>
    <col min="5377" max="5377" width="12.85546875" style="70" customWidth="1"/>
    <col min="5378" max="5378" width="13.5703125" style="70" bestFit="1" customWidth="1"/>
    <col min="5379" max="5379" width="12.28515625" style="70" bestFit="1" customWidth="1"/>
    <col min="5380" max="5381" width="13.5703125" style="70" bestFit="1" customWidth="1"/>
    <col min="5382" max="5382" width="12.28515625" style="70" bestFit="1" customWidth="1"/>
    <col min="5383" max="5384" width="13.5703125" style="70" bestFit="1" customWidth="1"/>
    <col min="5385" max="5385" width="14.42578125" style="70" bestFit="1" customWidth="1"/>
    <col min="5386" max="5386" width="15.140625" style="70" bestFit="1" customWidth="1"/>
    <col min="5387" max="5387" width="14.140625" style="70" bestFit="1" customWidth="1"/>
    <col min="5388" max="5388" width="10.85546875" style="70" bestFit="1" customWidth="1"/>
    <col min="5389" max="5389" width="13.85546875" style="70" customWidth="1"/>
    <col min="5390" max="5390" width="11.7109375" style="70" bestFit="1" customWidth="1"/>
    <col min="5391" max="5632" width="9.140625" style="70"/>
    <col min="5633" max="5633" width="12.85546875" style="70" customWidth="1"/>
    <col min="5634" max="5634" width="13.5703125" style="70" bestFit="1" customWidth="1"/>
    <col min="5635" max="5635" width="12.28515625" style="70" bestFit="1" customWidth="1"/>
    <col min="5636" max="5637" width="13.5703125" style="70" bestFit="1" customWidth="1"/>
    <col min="5638" max="5638" width="12.28515625" style="70" bestFit="1" customWidth="1"/>
    <col min="5639" max="5640" width="13.5703125" style="70" bestFit="1" customWidth="1"/>
    <col min="5641" max="5641" width="14.42578125" style="70" bestFit="1" customWidth="1"/>
    <col min="5642" max="5642" width="15.140625" style="70" bestFit="1" customWidth="1"/>
    <col min="5643" max="5643" width="14.140625" style="70" bestFit="1" customWidth="1"/>
    <col min="5644" max="5644" width="10.85546875" style="70" bestFit="1" customWidth="1"/>
    <col min="5645" max="5645" width="13.85546875" style="70" customWidth="1"/>
    <col min="5646" max="5646" width="11.7109375" style="70" bestFit="1" customWidth="1"/>
    <col min="5647" max="5888" width="9.140625" style="70"/>
    <col min="5889" max="5889" width="12.85546875" style="70" customWidth="1"/>
    <col min="5890" max="5890" width="13.5703125" style="70" bestFit="1" customWidth="1"/>
    <col min="5891" max="5891" width="12.28515625" style="70" bestFit="1" customWidth="1"/>
    <col min="5892" max="5893" width="13.5703125" style="70" bestFit="1" customWidth="1"/>
    <col min="5894" max="5894" width="12.28515625" style="70" bestFit="1" customWidth="1"/>
    <col min="5895" max="5896" width="13.5703125" style="70" bestFit="1" customWidth="1"/>
    <col min="5897" max="5897" width="14.42578125" style="70" bestFit="1" customWidth="1"/>
    <col min="5898" max="5898" width="15.140625" style="70" bestFit="1" customWidth="1"/>
    <col min="5899" max="5899" width="14.140625" style="70" bestFit="1" customWidth="1"/>
    <col min="5900" max="5900" width="10.85546875" style="70" bestFit="1" customWidth="1"/>
    <col min="5901" max="5901" width="13.85546875" style="70" customWidth="1"/>
    <col min="5902" max="5902" width="11.7109375" style="70" bestFit="1" customWidth="1"/>
    <col min="5903" max="6144" width="9.140625" style="70"/>
    <col min="6145" max="6145" width="12.85546875" style="70" customWidth="1"/>
    <col min="6146" max="6146" width="13.5703125" style="70" bestFit="1" customWidth="1"/>
    <col min="6147" max="6147" width="12.28515625" style="70" bestFit="1" customWidth="1"/>
    <col min="6148" max="6149" width="13.5703125" style="70" bestFit="1" customWidth="1"/>
    <col min="6150" max="6150" width="12.28515625" style="70" bestFit="1" customWidth="1"/>
    <col min="6151" max="6152" width="13.5703125" style="70" bestFit="1" customWidth="1"/>
    <col min="6153" max="6153" width="14.42578125" style="70" bestFit="1" customWidth="1"/>
    <col min="6154" max="6154" width="15.140625" style="70" bestFit="1" customWidth="1"/>
    <col min="6155" max="6155" width="14.140625" style="70" bestFit="1" customWidth="1"/>
    <col min="6156" max="6156" width="10.85546875" style="70" bestFit="1" customWidth="1"/>
    <col min="6157" max="6157" width="13.85546875" style="70" customWidth="1"/>
    <col min="6158" max="6158" width="11.7109375" style="70" bestFit="1" customWidth="1"/>
    <col min="6159" max="6400" width="9.140625" style="70"/>
    <col min="6401" max="6401" width="12.85546875" style="70" customWidth="1"/>
    <col min="6402" max="6402" width="13.5703125" style="70" bestFit="1" customWidth="1"/>
    <col min="6403" max="6403" width="12.28515625" style="70" bestFit="1" customWidth="1"/>
    <col min="6404" max="6405" width="13.5703125" style="70" bestFit="1" customWidth="1"/>
    <col min="6406" max="6406" width="12.28515625" style="70" bestFit="1" customWidth="1"/>
    <col min="6407" max="6408" width="13.5703125" style="70" bestFit="1" customWidth="1"/>
    <col min="6409" max="6409" width="14.42578125" style="70" bestFit="1" customWidth="1"/>
    <col min="6410" max="6410" width="15.140625" style="70" bestFit="1" customWidth="1"/>
    <col min="6411" max="6411" width="14.140625" style="70" bestFit="1" customWidth="1"/>
    <col min="6412" max="6412" width="10.85546875" style="70" bestFit="1" customWidth="1"/>
    <col min="6413" max="6413" width="13.85546875" style="70" customWidth="1"/>
    <col min="6414" max="6414" width="11.7109375" style="70" bestFit="1" customWidth="1"/>
    <col min="6415" max="6656" width="9.140625" style="70"/>
    <col min="6657" max="6657" width="12.85546875" style="70" customWidth="1"/>
    <col min="6658" max="6658" width="13.5703125" style="70" bestFit="1" customWidth="1"/>
    <col min="6659" max="6659" width="12.28515625" style="70" bestFit="1" customWidth="1"/>
    <col min="6660" max="6661" width="13.5703125" style="70" bestFit="1" customWidth="1"/>
    <col min="6662" max="6662" width="12.28515625" style="70" bestFit="1" customWidth="1"/>
    <col min="6663" max="6664" width="13.5703125" style="70" bestFit="1" customWidth="1"/>
    <col min="6665" max="6665" width="14.42578125" style="70" bestFit="1" customWidth="1"/>
    <col min="6666" max="6666" width="15.140625" style="70" bestFit="1" customWidth="1"/>
    <col min="6667" max="6667" width="14.140625" style="70" bestFit="1" customWidth="1"/>
    <col min="6668" max="6668" width="10.85546875" style="70" bestFit="1" customWidth="1"/>
    <col min="6669" max="6669" width="13.85546875" style="70" customWidth="1"/>
    <col min="6670" max="6670" width="11.7109375" style="70" bestFit="1" customWidth="1"/>
    <col min="6671" max="6912" width="9.140625" style="70"/>
    <col min="6913" max="6913" width="12.85546875" style="70" customWidth="1"/>
    <col min="6914" max="6914" width="13.5703125" style="70" bestFit="1" customWidth="1"/>
    <col min="6915" max="6915" width="12.28515625" style="70" bestFit="1" customWidth="1"/>
    <col min="6916" max="6917" width="13.5703125" style="70" bestFit="1" customWidth="1"/>
    <col min="6918" max="6918" width="12.28515625" style="70" bestFit="1" customWidth="1"/>
    <col min="6919" max="6920" width="13.5703125" style="70" bestFit="1" customWidth="1"/>
    <col min="6921" max="6921" width="14.42578125" style="70" bestFit="1" customWidth="1"/>
    <col min="6922" max="6922" width="15.140625" style="70" bestFit="1" customWidth="1"/>
    <col min="6923" max="6923" width="14.140625" style="70" bestFit="1" customWidth="1"/>
    <col min="6924" max="6924" width="10.85546875" style="70" bestFit="1" customWidth="1"/>
    <col min="6925" max="6925" width="13.85546875" style="70" customWidth="1"/>
    <col min="6926" max="6926" width="11.7109375" style="70" bestFit="1" customWidth="1"/>
    <col min="6927" max="7168" width="9.140625" style="70"/>
    <col min="7169" max="7169" width="12.85546875" style="70" customWidth="1"/>
    <col min="7170" max="7170" width="13.5703125" style="70" bestFit="1" customWidth="1"/>
    <col min="7171" max="7171" width="12.28515625" style="70" bestFit="1" customWidth="1"/>
    <col min="7172" max="7173" width="13.5703125" style="70" bestFit="1" customWidth="1"/>
    <col min="7174" max="7174" width="12.28515625" style="70" bestFit="1" customWidth="1"/>
    <col min="7175" max="7176" width="13.5703125" style="70" bestFit="1" customWidth="1"/>
    <col min="7177" max="7177" width="14.42578125" style="70" bestFit="1" customWidth="1"/>
    <col min="7178" max="7178" width="15.140625" style="70" bestFit="1" customWidth="1"/>
    <col min="7179" max="7179" width="14.140625" style="70" bestFit="1" customWidth="1"/>
    <col min="7180" max="7180" width="10.85546875" style="70" bestFit="1" customWidth="1"/>
    <col min="7181" max="7181" width="13.85546875" style="70" customWidth="1"/>
    <col min="7182" max="7182" width="11.7109375" style="70" bestFit="1" customWidth="1"/>
    <col min="7183" max="7424" width="9.140625" style="70"/>
    <col min="7425" max="7425" width="12.85546875" style="70" customWidth="1"/>
    <col min="7426" max="7426" width="13.5703125" style="70" bestFit="1" customWidth="1"/>
    <col min="7427" max="7427" width="12.28515625" style="70" bestFit="1" customWidth="1"/>
    <col min="7428" max="7429" width="13.5703125" style="70" bestFit="1" customWidth="1"/>
    <col min="7430" max="7430" width="12.28515625" style="70" bestFit="1" customWidth="1"/>
    <col min="7431" max="7432" width="13.5703125" style="70" bestFit="1" customWidth="1"/>
    <col min="7433" max="7433" width="14.42578125" style="70" bestFit="1" customWidth="1"/>
    <col min="7434" max="7434" width="15.140625" style="70" bestFit="1" customWidth="1"/>
    <col min="7435" max="7435" width="14.140625" style="70" bestFit="1" customWidth="1"/>
    <col min="7436" max="7436" width="10.85546875" style="70" bestFit="1" customWidth="1"/>
    <col min="7437" max="7437" width="13.85546875" style="70" customWidth="1"/>
    <col min="7438" max="7438" width="11.7109375" style="70" bestFit="1" customWidth="1"/>
    <col min="7439" max="7680" width="9.140625" style="70"/>
    <col min="7681" max="7681" width="12.85546875" style="70" customWidth="1"/>
    <col min="7682" max="7682" width="13.5703125" style="70" bestFit="1" customWidth="1"/>
    <col min="7683" max="7683" width="12.28515625" style="70" bestFit="1" customWidth="1"/>
    <col min="7684" max="7685" width="13.5703125" style="70" bestFit="1" customWidth="1"/>
    <col min="7686" max="7686" width="12.28515625" style="70" bestFit="1" customWidth="1"/>
    <col min="7687" max="7688" width="13.5703125" style="70" bestFit="1" customWidth="1"/>
    <col min="7689" max="7689" width="14.42578125" style="70" bestFit="1" customWidth="1"/>
    <col min="7690" max="7690" width="15.140625" style="70" bestFit="1" customWidth="1"/>
    <col min="7691" max="7691" width="14.140625" style="70" bestFit="1" customWidth="1"/>
    <col min="7692" max="7692" width="10.85546875" style="70" bestFit="1" customWidth="1"/>
    <col min="7693" max="7693" width="13.85546875" style="70" customWidth="1"/>
    <col min="7694" max="7694" width="11.7109375" style="70" bestFit="1" customWidth="1"/>
    <col min="7695" max="7936" width="9.140625" style="70"/>
    <col min="7937" max="7937" width="12.85546875" style="70" customWidth="1"/>
    <col min="7938" max="7938" width="13.5703125" style="70" bestFit="1" customWidth="1"/>
    <col min="7939" max="7939" width="12.28515625" style="70" bestFit="1" customWidth="1"/>
    <col min="7940" max="7941" width="13.5703125" style="70" bestFit="1" customWidth="1"/>
    <col min="7942" max="7942" width="12.28515625" style="70" bestFit="1" customWidth="1"/>
    <col min="7943" max="7944" width="13.5703125" style="70" bestFit="1" customWidth="1"/>
    <col min="7945" max="7945" width="14.42578125" style="70" bestFit="1" customWidth="1"/>
    <col min="7946" max="7946" width="15.140625" style="70" bestFit="1" customWidth="1"/>
    <col min="7947" max="7947" width="14.140625" style="70" bestFit="1" customWidth="1"/>
    <col min="7948" max="7948" width="10.85546875" style="70" bestFit="1" customWidth="1"/>
    <col min="7949" max="7949" width="13.85546875" style="70" customWidth="1"/>
    <col min="7950" max="7950" width="11.7109375" style="70" bestFit="1" customWidth="1"/>
    <col min="7951" max="8192" width="9.140625" style="70"/>
    <col min="8193" max="8193" width="12.85546875" style="70" customWidth="1"/>
    <col min="8194" max="8194" width="13.5703125" style="70" bestFit="1" customWidth="1"/>
    <col min="8195" max="8195" width="12.28515625" style="70" bestFit="1" customWidth="1"/>
    <col min="8196" max="8197" width="13.5703125" style="70" bestFit="1" customWidth="1"/>
    <col min="8198" max="8198" width="12.28515625" style="70" bestFit="1" customWidth="1"/>
    <col min="8199" max="8200" width="13.5703125" style="70" bestFit="1" customWidth="1"/>
    <col min="8201" max="8201" width="14.42578125" style="70" bestFit="1" customWidth="1"/>
    <col min="8202" max="8202" width="15.140625" style="70" bestFit="1" customWidth="1"/>
    <col min="8203" max="8203" width="14.140625" style="70" bestFit="1" customWidth="1"/>
    <col min="8204" max="8204" width="10.85546875" style="70" bestFit="1" customWidth="1"/>
    <col min="8205" max="8205" width="13.85546875" style="70" customWidth="1"/>
    <col min="8206" max="8206" width="11.7109375" style="70" bestFit="1" customWidth="1"/>
    <col min="8207" max="8448" width="9.140625" style="70"/>
    <col min="8449" max="8449" width="12.85546875" style="70" customWidth="1"/>
    <col min="8450" max="8450" width="13.5703125" style="70" bestFit="1" customWidth="1"/>
    <col min="8451" max="8451" width="12.28515625" style="70" bestFit="1" customWidth="1"/>
    <col min="8452" max="8453" width="13.5703125" style="70" bestFit="1" customWidth="1"/>
    <col min="8454" max="8454" width="12.28515625" style="70" bestFit="1" customWidth="1"/>
    <col min="8455" max="8456" width="13.5703125" style="70" bestFit="1" customWidth="1"/>
    <col min="8457" max="8457" width="14.42578125" style="70" bestFit="1" customWidth="1"/>
    <col min="8458" max="8458" width="15.140625" style="70" bestFit="1" customWidth="1"/>
    <col min="8459" max="8459" width="14.140625" style="70" bestFit="1" customWidth="1"/>
    <col min="8460" max="8460" width="10.85546875" style="70" bestFit="1" customWidth="1"/>
    <col min="8461" max="8461" width="13.85546875" style="70" customWidth="1"/>
    <col min="8462" max="8462" width="11.7109375" style="70" bestFit="1" customWidth="1"/>
    <col min="8463" max="8704" width="9.140625" style="70"/>
    <col min="8705" max="8705" width="12.85546875" style="70" customWidth="1"/>
    <col min="8706" max="8706" width="13.5703125" style="70" bestFit="1" customWidth="1"/>
    <col min="8707" max="8707" width="12.28515625" style="70" bestFit="1" customWidth="1"/>
    <col min="8708" max="8709" width="13.5703125" style="70" bestFit="1" customWidth="1"/>
    <col min="8710" max="8710" width="12.28515625" style="70" bestFit="1" customWidth="1"/>
    <col min="8711" max="8712" width="13.5703125" style="70" bestFit="1" customWidth="1"/>
    <col min="8713" max="8713" width="14.42578125" style="70" bestFit="1" customWidth="1"/>
    <col min="8714" max="8714" width="15.140625" style="70" bestFit="1" customWidth="1"/>
    <col min="8715" max="8715" width="14.140625" style="70" bestFit="1" customWidth="1"/>
    <col min="8716" max="8716" width="10.85546875" style="70" bestFit="1" customWidth="1"/>
    <col min="8717" max="8717" width="13.85546875" style="70" customWidth="1"/>
    <col min="8718" max="8718" width="11.7109375" style="70" bestFit="1" customWidth="1"/>
    <col min="8719" max="8960" width="9.140625" style="70"/>
    <col min="8961" max="8961" width="12.85546875" style="70" customWidth="1"/>
    <col min="8962" max="8962" width="13.5703125" style="70" bestFit="1" customWidth="1"/>
    <col min="8963" max="8963" width="12.28515625" style="70" bestFit="1" customWidth="1"/>
    <col min="8964" max="8965" width="13.5703125" style="70" bestFit="1" customWidth="1"/>
    <col min="8966" max="8966" width="12.28515625" style="70" bestFit="1" customWidth="1"/>
    <col min="8967" max="8968" width="13.5703125" style="70" bestFit="1" customWidth="1"/>
    <col min="8969" max="8969" width="14.42578125" style="70" bestFit="1" customWidth="1"/>
    <col min="8970" max="8970" width="15.140625" style="70" bestFit="1" customWidth="1"/>
    <col min="8971" max="8971" width="14.140625" style="70" bestFit="1" customWidth="1"/>
    <col min="8972" max="8972" width="10.85546875" style="70" bestFit="1" customWidth="1"/>
    <col min="8973" max="8973" width="13.85546875" style="70" customWidth="1"/>
    <col min="8974" max="8974" width="11.7109375" style="70" bestFit="1" customWidth="1"/>
    <col min="8975" max="9216" width="9.140625" style="70"/>
    <col min="9217" max="9217" width="12.85546875" style="70" customWidth="1"/>
    <col min="9218" max="9218" width="13.5703125" style="70" bestFit="1" customWidth="1"/>
    <col min="9219" max="9219" width="12.28515625" style="70" bestFit="1" customWidth="1"/>
    <col min="9220" max="9221" width="13.5703125" style="70" bestFit="1" customWidth="1"/>
    <col min="9222" max="9222" width="12.28515625" style="70" bestFit="1" customWidth="1"/>
    <col min="9223" max="9224" width="13.5703125" style="70" bestFit="1" customWidth="1"/>
    <col min="9225" max="9225" width="14.42578125" style="70" bestFit="1" customWidth="1"/>
    <col min="9226" max="9226" width="15.140625" style="70" bestFit="1" customWidth="1"/>
    <col min="9227" max="9227" width="14.140625" style="70" bestFit="1" customWidth="1"/>
    <col min="9228" max="9228" width="10.85546875" style="70" bestFit="1" customWidth="1"/>
    <col min="9229" max="9229" width="13.85546875" style="70" customWidth="1"/>
    <col min="9230" max="9230" width="11.7109375" style="70" bestFit="1" customWidth="1"/>
    <col min="9231" max="9472" width="9.140625" style="70"/>
    <col min="9473" max="9473" width="12.85546875" style="70" customWidth="1"/>
    <col min="9474" max="9474" width="13.5703125" style="70" bestFit="1" customWidth="1"/>
    <col min="9475" max="9475" width="12.28515625" style="70" bestFit="1" customWidth="1"/>
    <col min="9476" max="9477" width="13.5703125" style="70" bestFit="1" customWidth="1"/>
    <col min="9478" max="9478" width="12.28515625" style="70" bestFit="1" customWidth="1"/>
    <col min="9479" max="9480" width="13.5703125" style="70" bestFit="1" customWidth="1"/>
    <col min="9481" max="9481" width="14.42578125" style="70" bestFit="1" customWidth="1"/>
    <col min="9482" max="9482" width="15.140625" style="70" bestFit="1" customWidth="1"/>
    <col min="9483" max="9483" width="14.140625" style="70" bestFit="1" customWidth="1"/>
    <col min="9484" max="9484" width="10.85546875" style="70" bestFit="1" customWidth="1"/>
    <col min="9485" max="9485" width="13.85546875" style="70" customWidth="1"/>
    <col min="9486" max="9486" width="11.7109375" style="70" bestFit="1" customWidth="1"/>
    <col min="9487" max="9728" width="9.140625" style="70"/>
    <col min="9729" max="9729" width="12.85546875" style="70" customWidth="1"/>
    <col min="9730" max="9730" width="13.5703125" style="70" bestFit="1" customWidth="1"/>
    <col min="9731" max="9731" width="12.28515625" style="70" bestFit="1" customWidth="1"/>
    <col min="9732" max="9733" width="13.5703125" style="70" bestFit="1" customWidth="1"/>
    <col min="9734" max="9734" width="12.28515625" style="70" bestFit="1" customWidth="1"/>
    <col min="9735" max="9736" width="13.5703125" style="70" bestFit="1" customWidth="1"/>
    <col min="9737" max="9737" width="14.42578125" style="70" bestFit="1" customWidth="1"/>
    <col min="9738" max="9738" width="15.140625" style="70" bestFit="1" customWidth="1"/>
    <col min="9739" max="9739" width="14.140625" style="70" bestFit="1" customWidth="1"/>
    <col min="9740" max="9740" width="10.85546875" style="70" bestFit="1" customWidth="1"/>
    <col min="9741" max="9741" width="13.85546875" style="70" customWidth="1"/>
    <col min="9742" max="9742" width="11.7109375" style="70" bestFit="1" customWidth="1"/>
    <col min="9743" max="9984" width="9.140625" style="70"/>
    <col min="9985" max="9985" width="12.85546875" style="70" customWidth="1"/>
    <col min="9986" max="9986" width="13.5703125" style="70" bestFit="1" customWidth="1"/>
    <col min="9987" max="9987" width="12.28515625" style="70" bestFit="1" customWidth="1"/>
    <col min="9988" max="9989" width="13.5703125" style="70" bestFit="1" customWidth="1"/>
    <col min="9990" max="9990" width="12.28515625" style="70" bestFit="1" customWidth="1"/>
    <col min="9991" max="9992" width="13.5703125" style="70" bestFit="1" customWidth="1"/>
    <col min="9993" max="9993" width="14.42578125" style="70" bestFit="1" customWidth="1"/>
    <col min="9994" max="9994" width="15.140625" style="70" bestFit="1" customWidth="1"/>
    <col min="9995" max="9995" width="14.140625" style="70" bestFit="1" customWidth="1"/>
    <col min="9996" max="9996" width="10.85546875" style="70" bestFit="1" customWidth="1"/>
    <col min="9997" max="9997" width="13.85546875" style="70" customWidth="1"/>
    <col min="9998" max="9998" width="11.7109375" style="70" bestFit="1" customWidth="1"/>
    <col min="9999" max="10240" width="9.140625" style="70"/>
    <col min="10241" max="10241" width="12.85546875" style="70" customWidth="1"/>
    <col min="10242" max="10242" width="13.5703125" style="70" bestFit="1" customWidth="1"/>
    <col min="10243" max="10243" width="12.28515625" style="70" bestFit="1" customWidth="1"/>
    <col min="10244" max="10245" width="13.5703125" style="70" bestFit="1" customWidth="1"/>
    <col min="10246" max="10246" width="12.28515625" style="70" bestFit="1" customWidth="1"/>
    <col min="10247" max="10248" width="13.5703125" style="70" bestFit="1" customWidth="1"/>
    <col min="10249" max="10249" width="14.42578125" style="70" bestFit="1" customWidth="1"/>
    <col min="10250" max="10250" width="15.140625" style="70" bestFit="1" customWidth="1"/>
    <col min="10251" max="10251" width="14.140625" style="70" bestFit="1" customWidth="1"/>
    <col min="10252" max="10252" width="10.85546875" style="70" bestFit="1" customWidth="1"/>
    <col min="10253" max="10253" width="13.85546875" style="70" customWidth="1"/>
    <col min="10254" max="10254" width="11.7109375" style="70" bestFit="1" customWidth="1"/>
    <col min="10255" max="10496" width="9.140625" style="70"/>
    <col min="10497" max="10497" width="12.85546875" style="70" customWidth="1"/>
    <col min="10498" max="10498" width="13.5703125" style="70" bestFit="1" customWidth="1"/>
    <col min="10499" max="10499" width="12.28515625" style="70" bestFit="1" customWidth="1"/>
    <col min="10500" max="10501" width="13.5703125" style="70" bestFit="1" customWidth="1"/>
    <col min="10502" max="10502" width="12.28515625" style="70" bestFit="1" customWidth="1"/>
    <col min="10503" max="10504" width="13.5703125" style="70" bestFit="1" customWidth="1"/>
    <col min="10505" max="10505" width="14.42578125" style="70" bestFit="1" customWidth="1"/>
    <col min="10506" max="10506" width="15.140625" style="70" bestFit="1" customWidth="1"/>
    <col min="10507" max="10507" width="14.140625" style="70" bestFit="1" customWidth="1"/>
    <col min="10508" max="10508" width="10.85546875" style="70" bestFit="1" customWidth="1"/>
    <col min="10509" max="10509" width="13.85546875" style="70" customWidth="1"/>
    <col min="10510" max="10510" width="11.7109375" style="70" bestFit="1" customWidth="1"/>
    <col min="10511" max="10752" width="9.140625" style="70"/>
    <col min="10753" max="10753" width="12.85546875" style="70" customWidth="1"/>
    <col min="10754" max="10754" width="13.5703125" style="70" bestFit="1" customWidth="1"/>
    <col min="10755" max="10755" width="12.28515625" style="70" bestFit="1" customWidth="1"/>
    <col min="10756" max="10757" width="13.5703125" style="70" bestFit="1" customWidth="1"/>
    <col min="10758" max="10758" width="12.28515625" style="70" bestFit="1" customWidth="1"/>
    <col min="10759" max="10760" width="13.5703125" style="70" bestFit="1" customWidth="1"/>
    <col min="10761" max="10761" width="14.42578125" style="70" bestFit="1" customWidth="1"/>
    <col min="10762" max="10762" width="15.140625" style="70" bestFit="1" customWidth="1"/>
    <col min="10763" max="10763" width="14.140625" style="70" bestFit="1" customWidth="1"/>
    <col min="10764" max="10764" width="10.85546875" style="70" bestFit="1" customWidth="1"/>
    <col min="10765" max="10765" width="13.85546875" style="70" customWidth="1"/>
    <col min="10766" max="10766" width="11.7109375" style="70" bestFit="1" customWidth="1"/>
    <col min="10767" max="11008" width="9.140625" style="70"/>
    <col min="11009" max="11009" width="12.85546875" style="70" customWidth="1"/>
    <col min="11010" max="11010" width="13.5703125" style="70" bestFit="1" customWidth="1"/>
    <col min="11011" max="11011" width="12.28515625" style="70" bestFit="1" customWidth="1"/>
    <col min="11012" max="11013" width="13.5703125" style="70" bestFit="1" customWidth="1"/>
    <col min="11014" max="11014" width="12.28515625" style="70" bestFit="1" customWidth="1"/>
    <col min="11015" max="11016" width="13.5703125" style="70" bestFit="1" customWidth="1"/>
    <col min="11017" max="11017" width="14.42578125" style="70" bestFit="1" customWidth="1"/>
    <col min="11018" max="11018" width="15.140625" style="70" bestFit="1" customWidth="1"/>
    <col min="11019" max="11019" width="14.140625" style="70" bestFit="1" customWidth="1"/>
    <col min="11020" max="11020" width="10.85546875" style="70" bestFit="1" customWidth="1"/>
    <col min="11021" max="11021" width="13.85546875" style="70" customWidth="1"/>
    <col min="11022" max="11022" width="11.7109375" style="70" bestFit="1" customWidth="1"/>
    <col min="11023" max="11264" width="9.140625" style="70"/>
    <col min="11265" max="11265" width="12.85546875" style="70" customWidth="1"/>
    <col min="11266" max="11266" width="13.5703125" style="70" bestFit="1" customWidth="1"/>
    <col min="11267" max="11267" width="12.28515625" style="70" bestFit="1" customWidth="1"/>
    <col min="11268" max="11269" width="13.5703125" style="70" bestFit="1" customWidth="1"/>
    <col min="11270" max="11270" width="12.28515625" style="70" bestFit="1" customWidth="1"/>
    <col min="11271" max="11272" width="13.5703125" style="70" bestFit="1" customWidth="1"/>
    <col min="11273" max="11273" width="14.42578125" style="70" bestFit="1" customWidth="1"/>
    <col min="11274" max="11274" width="15.140625" style="70" bestFit="1" customWidth="1"/>
    <col min="11275" max="11275" width="14.140625" style="70" bestFit="1" customWidth="1"/>
    <col min="11276" max="11276" width="10.85546875" style="70" bestFit="1" customWidth="1"/>
    <col min="11277" max="11277" width="13.85546875" style="70" customWidth="1"/>
    <col min="11278" max="11278" width="11.7109375" style="70" bestFit="1" customWidth="1"/>
    <col min="11279" max="11520" width="9.140625" style="70"/>
    <col min="11521" max="11521" width="12.85546875" style="70" customWidth="1"/>
    <col min="11522" max="11522" width="13.5703125" style="70" bestFit="1" customWidth="1"/>
    <col min="11523" max="11523" width="12.28515625" style="70" bestFit="1" customWidth="1"/>
    <col min="11524" max="11525" width="13.5703125" style="70" bestFit="1" customWidth="1"/>
    <col min="11526" max="11526" width="12.28515625" style="70" bestFit="1" customWidth="1"/>
    <col min="11527" max="11528" width="13.5703125" style="70" bestFit="1" customWidth="1"/>
    <col min="11529" max="11529" width="14.42578125" style="70" bestFit="1" customWidth="1"/>
    <col min="11530" max="11530" width="15.140625" style="70" bestFit="1" customWidth="1"/>
    <col min="11531" max="11531" width="14.140625" style="70" bestFit="1" customWidth="1"/>
    <col min="11532" max="11532" width="10.85546875" style="70" bestFit="1" customWidth="1"/>
    <col min="11533" max="11533" width="13.85546875" style="70" customWidth="1"/>
    <col min="11534" max="11534" width="11.7109375" style="70" bestFit="1" customWidth="1"/>
    <col min="11535" max="11776" width="9.140625" style="70"/>
    <col min="11777" max="11777" width="12.85546875" style="70" customWidth="1"/>
    <col min="11778" max="11778" width="13.5703125" style="70" bestFit="1" customWidth="1"/>
    <col min="11779" max="11779" width="12.28515625" style="70" bestFit="1" customWidth="1"/>
    <col min="11780" max="11781" width="13.5703125" style="70" bestFit="1" customWidth="1"/>
    <col min="11782" max="11782" width="12.28515625" style="70" bestFit="1" customWidth="1"/>
    <col min="11783" max="11784" width="13.5703125" style="70" bestFit="1" customWidth="1"/>
    <col min="11785" max="11785" width="14.42578125" style="70" bestFit="1" customWidth="1"/>
    <col min="11786" max="11786" width="15.140625" style="70" bestFit="1" customWidth="1"/>
    <col min="11787" max="11787" width="14.140625" style="70" bestFit="1" customWidth="1"/>
    <col min="11788" max="11788" width="10.85546875" style="70" bestFit="1" customWidth="1"/>
    <col min="11789" max="11789" width="13.85546875" style="70" customWidth="1"/>
    <col min="11790" max="11790" width="11.7109375" style="70" bestFit="1" customWidth="1"/>
    <col min="11791" max="12032" width="9.140625" style="70"/>
    <col min="12033" max="12033" width="12.85546875" style="70" customWidth="1"/>
    <col min="12034" max="12034" width="13.5703125" style="70" bestFit="1" customWidth="1"/>
    <col min="12035" max="12035" width="12.28515625" style="70" bestFit="1" customWidth="1"/>
    <col min="12036" max="12037" width="13.5703125" style="70" bestFit="1" customWidth="1"/>
    <col min="12038" max="12038" width="12.28515625" style="70" bestFit="1" customWidth="1"/>
    <col min="12039" max="12040" width="13.5703125" style="70" bestFit="1" customWidth="1"/>
    <col min="12041" max="12041" width="14.42578125" style="70" bestFit="1" customWidth="1"/>
    <col min="12042" max="12042" width="15.140625" style="70" bestFit="1" customWidth="1"/>
    <col min="12043" max="12043" width="14.140625" style="70" bestFit="1" customWidth="1"/>
    <col min="12044" max="12044" width="10.85546875" style="70" bestFit="1" customWidth="1"/>
    <col min="12045" max="12045" width="13.85546875" style="70" customWidth="1"/>
    <col min="12046" max="12046" width="11.7109375" style="70" bestFit="1" customWidth="1"/>
    <col min="12047" max="12288" width="9.140625" style="70"/>
    <col min="12289" max="12289" width="12.85546875" style="70" customWidth="1"/>
    <col min="12290" max="12290" width="13.5703125" style="70" bestFit="1" customWidth="1"/>
    <col min="12291" max="12291" width="12.28515625" style="70" bestFit="1" customWidth="1"/>
    <col min="12292" max="12293" width="13.5703125" style="70" bestFit="1" customWidth="1"/>
    <col min="12294" max="12294" width="12.28515625" style="70" bestFit="1" customWidth="1"/>
    <col min="12295" max="12296" width="13.5703125" style="70" bestFit="1" customWidth="1"/>
    <col min="12297" max="12297" width="14.42578125" style="70" bestFit="1" customWidth="1"/>
    <col min="12298" max="12298" width="15.140625" style="70" bestFit="1" customWidth="1"/>
    <col min="12299" max="12299" width="14.140625" style="70" bestFit="1" customWidth="1"/>
    <col min="12300" max="12300" width="10.85546875" style="70" bestFit="1" customWidth="1"/>
    <col min="12301" max="12301" width="13.85546875" style="70" customWidth="1"/>
    <col min="12302" max="12302" width="11.7109375" style="70" bestFit="1" customWidth="1"/>
    <col min="12303" max="12544" width="9.140625" style="70"/>
    <col min="12545" max="12545" width="12.85546875" style="70" customWidth="1"/>
    <col min="12546" max="12546" width="13.5703125" style="70" bestFit="1" customWidth="1"/>
    <col min="12547" max="12547" width="12.28515625" style="70" bestFit="1" customWidth="1"/>
    <col min="12548" max="12549" width="13.5703125" style="70" bestFit="1" customWidth="1"/>
    <col min="12550" max="12550" width="12.28515625" style="70" bestFit="1" customWidth="1"/>
    <col min="12551" max="12552" width="13.5703125" style="70" bestFit="1" customWidth="1"/>
    <col min="12553" max="12553" width="14.42578125" style="70" bestFit="1" customWidth="1"/>
    <col min="12554" max="12554" width="15.140625" style="70" bestFit="1" customWidth="1"/>
    <col min="12555" max="12555" width="14.140625" style="70" bestFit="1" customWidth="1"/>
    <col min="12556" max="12556" width="10.85546875" style="70" bestFit="1" customWidth="1"/>
    <col min="12557" max="12557" width="13.85546875" style="70" customWidth="1"/>
    <col min="12558" max="12558" width="11.7109375" style="70" bestFit="1" customWidth="1"/>
    <col min="12559" max="12800" width="9.140625" style="70"/>
    <col min="12801" max="12801" width="12.85546875" style="70" customWidth="1"/>
    <col min="12802" max="12802" width="13.5703125" style="70" bestFit="1" customWidth="1"/>
    <col min="12803" max="12803" width="12.28515625" style="70" bestFit="1" customWidth="1"/>
    <col min="12804" max="12805" width="13.5703125" style="70" bestFit="1" customWidth="1"/>
    <col min="12806" max="12806" width="12.28515625" style="70" bestFit="1" customWidth="1"/>
    <col min="12807" max="12808" width="13.5703125" style="70" bestFit="1" customWidth="1"/>
    <col min="12809" max="12809" width="14.42578125" style="70" bestFit="1" customWidth="1"/>
    <col min="12810" max="12810" width="15.140625" style="70" bestFit="1" customWidth="1"/>
    <col min="12811" max="12811" width="14.140625" style="70" bestFit="1" customWidth="1"/>
    <col min="12812" max="12812" width="10.85546875" style="70" bestFit="1" customWidth="1"/>
    <col min="12813" max="12813" width="13.85546875" style="70" customWidth="1"/>
    <col min="12814" max="12814" width="11.7109375" style="70" bestFit="1" customWidth="1"/>
    <col min="12815" max="13056" width="9.140625" style="70"/>
    <col min="13057" max="13057" width="12.85546875" style="70" customWidth="1"/>
    <col min="13058" max="13058" width="13.5703125" style="70" bestFit="1" customWidth="1"/>
    <col min="13059" max="13059" width="12.28515625" style="70" bestFit="1" customWidth="1"/>
    <col min="13060" max="13061" width="13.5703125" style="70" bestFit="1" customWidth="1"/>
    <col min="13062" max="13062" width="12.28515625" style="70" bestFit="1" customWidth="1"/>
    <col min="13063" max="13064" width="13.5703125" style="70" bestFit="1" customWidth="1"/>
    <col min="13065" max="13065" width="14.42578125" style="70" bestFit="1" customWidth="1"/>
    <col min="13066" max="13066" width="15.140625" style="70" bestFit="1" customWidth="1"/>
    <col min="13067" max="13067" width="14.140625" style="70" bestFit="1" customWidth="1"/>
    <col min="13068" max="13068" width="10.85546875" style="70" bestFit="1" customWidth="1"/>
    <col min="13069" max="13069" width="13.85546875" style="70" customWidth="1"/>
    <col min="13070" max="13070" width="11.7109375" style="70" bestFit="1" customWidth="1"/>
    <col min="13071" max="13312" width="9.140625" style="70"/>
    <col min="13313" max="13313" width="12.85546875" style="70" customWidth="1"/>
    <col min="13314" max="13314" width="13.5703125" style="70" bestFit="1" customWidth="1"/>
    <col min="13315" max="13315" width="12.28515625" style="70" bestFit="1" customWidth="1"/>
    <col min="13316" max="13317" width="13.5703125" style="70" bestFit="1" customWidth="1"/>
    <col min="13318" max="13318" width="12.28515625" style="70" bestFit="1" customWidth="1"/>
    <col min="13319" max="13320" width="13.5703125" style="70" bestFit="1" customWidth="1"/>
    <col min="13321" max="13321" width="14.42578125" style="70" bestFit="1" customWidth="1"/>
    <col min="13322" max="13322" width="15.140625" style="70" bestFit="1" customWidth="1"/>
    <col min="13323" max="13323" width="14.140625" style="70" bestFit="1" customWidth="1"/>
    <col min="13324" max="13324" width="10.85546875" style="70" bestFit="1" customWidth="1"/>
    <col min="13325" max="13325" width="13.85546875" style="70" customWidth="1"/>
    <col min="13326" max="13326" width="11.7109375" style="70" bestFit="1" customWidth="1"/>
    <col min="13327" max="13568" width="9.140625" style="70"/>
    <col min="13569" max="13569" width="12.85546875" style="70" customWidth="1"/>
    <col min="13570" max="13570" width="13.5703125" style="70" bestFit="1" customWidth="1"/>
    <col min="13571" max="13571" width="12.28515625" style="70" bestFit="1" customWidth="1"/>
    <col min="13572" max="13573" width="13.5703125" style="70" bestFit="1" customWidth="1"/>
    <col min="13574" max="13574" width="12.28515625" style="70" bestFit="1" customWidth="1"/>
    <col min="13575" max="13576" width="13.5703125" style="70" bestFit="1" customWidth="1"/>
    <col min="13577" max="13577" width="14.42578125" style="70" bestFit="1" customWidth="1"/>
    <col min="13578" max="13578" width="15.140625" style="70" bestFit="1" customWidth="1"/>
    <col min="13579" max="13579" width="14.140625" style="70" bestFit="1" customWidth="1"/>
    <col min="13580" max="13580" width="10.85546875" style="70" bestFit="1" customWidth="1"/>
    <col min="13581" max="13581" width="13.85546875" style="70" customWidth="1"/>
    <col min="13582" max="13582" width="11.7109375" style="70" bestFit="1" customWidth="1"/>
    <col min="13583" max="13824" width="9.140625" style="70"/>
    <col min="13825" max="13825" width="12.85546875" style="70" customWidth="1"/>
    <col min="13826" max="13826" width="13.5703125" style="70" bestFit="1" customWidth="1"/>
    <col min="13827" max="13827" width="12.28515625" style="70" bestFit="1" customWidth="1"/>
    <col min="13828" max="13829" width="13.5703125" style="70" bestFit="1" customWidth="1"/>
    <col min="13830" max="13830" width="12.28515625" style="70" bestFit="1" customWidth="1"/>
    <col min="13831" max="13832" width="13.5703125" style="70" bestFit="1" customWidth="1"/>
    <col min="13833" max="13833" width="14.42578125" style="70" bestFit="1" customWidth="1"/>
    <col min="13834" max="13834" width="15.140625" style="70" bestFit="1" customWidth="1"/>
    <col min="13835" max="13835" width="14.140625" style="70" bestFit="1" customWidth="1"/>
    <col min="13836" max="13836" width="10.85546875" style="70" bestFit="1" customWidth="1"/>
    <col min="13837" max="13837" width="13.85546875" style="70" customWidth="1"/>
    <col min="13838" max="13838" width="11.7109375" style="70" bestFit="1" customWidth="1"/>
    <col min="13839" max="14080" width="9.140625" style="70"/>
    <col min="14081" max="14081" width="12.85546875" style="70" customWidth="1"/>
    <col min="14082" max="14082" width="13.5703125" style="70" bestFit="1" customWidth="1"/>
    <col min="14083" max="14083" width="12.28515625" style="70" bestFit="1" customWidth="1"/>
    <col min="14084" max="14085" width="13.5703125" style="70" bestFit="1" customWidth="1"/>
    <col min="14086" max="14086" width="12.28515625" style="70" bestFit="1" customWidth="1"/>
    <col min="14087" max="14088" width="13.5703125" style="70" bestFit="1" customWidth="1"/>
    <col min="14089" max="14089" width="14.42578125" style="70" bestFit="1" customWidth="1"/>
    <col min="14090" max="14090" width="15.140625" style="70" bestFit="1" customWidth="1"/>
    <col min="14091" max="14091" width="14.140625" style="70" bestFit="1" customWidth="1"/>
    <col min="14092" max="14092" width="10.85546875" style="70" bestFit="1" customWidth="1"/>
    <col min="14093" max="14093" width="13.85546875" style="70" customWidth="1"/>
    <col min="14094" max="14094" width="11.7109375" style="70" bestFit="1" customWidth="1"/>
    <col min="14095" max="14336" width="9.140625" style="70"/>
    <col min="14337" max="14337" width="12.85546875" style="70" customWidth="1"/>
    <col min="14338" max="14338" width="13.5703125" style="70" bestFit="1" customWidth="1"/>
    <col min="14339" max="14339" width="12.28515625" style="70" bestFit="1" customWidth="1"/>
    <col min="14340" max="14341" width="13.5703125" style="70" bestFit="1" customWidth="1"/>
    <col min="14342" max="14342" width="12.28515625" style="70" bestFit="1" customWidth="1"/>
    <col min="14343" max="14344" width="13.5703125" style="70" bestFit="1" customWidth="1"/>
    <col min="14345" max="14345" width="14.42578125" style="70" bestFit="1" customWidth="1"/>
    <col min="14346" max="14346" width="15.140625" style="70" bestFit="1" customWidth="1"/>
    <col min="14347" max="14347" width="14.140625" style="70" bestFit="1" customWidth="1"/>
    <col min="14348" max="14348" width="10.85546875" style="70" bestFit="1" customWidth="1"/>
    <col min="14349" max="14349" width="13.85546875" style="70" customWidth="1"/>
    <col min="14350" max="14350" width="11.7109375" style="70" bestFit="1" customWidth="1"/>
    <col min="14351" max="14592" width="9.140625" style="70"/>
    <col min="14593" max="14593" width="12.85546875" style="70" customWidth="1"/>
    <col min="14594" max="14594" width="13.5703125" style="70" bestFit="1" customWidth="1"/>
    <col min="14595" max="14595" width="12.28515625" style="70" bestFit="1" customWidth="1"/>
    <col min="14596" max="14597" width="13.5703125" style="70" bestFit="1" customWidth="1"/>
    <col min="14598" max="14598" width="12.28515625" style="70" bestFit="1" customWidth="1"/>
    <col min="14599" max="14600" width="13.5703125" style="70" bestFit="1" customWidth="1"/>
    <col min="14601" max="14601" width="14.42578125" style="70" bestFit="1" customWidth="1"/>
    <col min="14602" max="14602" width="15.140625" style="70" bestFit="1" customWidth="1"/>
    <col min="14603" max="14603" width="14.140625" style="70" bestFit="1" customWidth="1"/>
    <col min="14604" max="14604" width="10.85546875" style="70" bestFit="1" customWidth="1"/>
    <col min="14605" max="14605" width="13.85546875" style="70" customWidth="1"/>
    <col min="14606" max="14606" width="11.7109375" style="70" bestFit="1" customWidth="1"/>
    <col min="14607" max="14848" width="9.140625" style="70"/>
    <col min="14849" max="14849" width="12.85546875" style="70" customWidth="1"/>
    <col min="14850" max="14850" width="13.5703125" style="70" bestFit="1" customWidth="1"/>
    <col min="14851" max="14851" width="12.28515625" style="70" bestFit="1" customWidth="1"/>
    <col min="14852" max="14853" width="13.5703125" style="70" bestFit="1" customWidth="1"/>
    <col min="14854" max="14854" width="12.28515625" style="70" bestFit="1" customWidth="1"/>
    <col min="14855" max="14856" width="13.5703125" style="70" bestFit="1" customWidth="1"/>
    <col min="14857" max="14857" width="14.42578125" style="70" bestFit="1" customWidth="1"/>
    <col min="14858" max="14858" width="15.140625" style="70" bestFit="1" customWidth="1"/>
    <col min="14859" max="14859" width="14.140625" style="70" bestFit="1" customWidth="1"/>
    <col min="14860" max="14860" width="10.85546875" style="70" bestFit="1" customWidth="1"/>
    <col min="14861" max="14861" width="13.85546875" style="70" customWidth="1"/>
    <col min="14862" max="14862" width="11.7109375" style="70" bestFit="1" customWidth="1"/>
    <col min="14863" max="15104" width="9.140625" style="70"/>
    <col min="15105" max="15105" width="12.85546875" style="70" customWidth="1"/>
    <col min="15106" max="15106" width="13.5703125" style="70" bestFit="1" customWidth="1"/>
    <col min="15107" max="15107" width="12.28515625" style="70" bestFit="1" customWidth="1"/>
    <col min="15108" max="15109" width="13.5703125" style="70" bestFit="1" customWidth="1"/>
    <col min="15110" max="15110" width="12.28515625" style="70" bestFit="1" customWidth="1"/>
    <col min="15111" max="15112" width="13.5703125" style="70" bestFit="1" customWidth="1"/>
    <col min="15113" max="15113" width="14.42578125" style="70" bestFit="1" customWidth="1"/>
    <col min="15114" max="15114" width="15.140625" style="70" bestFit="1" customWidth="1"/>
    <col min="15115" max="15115" width="14.140625" style="70" bestFit="1" customWidth="1"/>
    <col min="15116" max="15116" width="10.85546875" style="70" bestFit="1" customWidth="1"/>
    <col min="15117" max="15117" width="13.85546875" style="70" customWidth="1"/>
    <col min="15118" max="15118" width="11.7109375" style="70" bestFit="1" customWidth="1"/>
    <col min="15119" max="15360" width="9.140625" style="70"/>
    <col min="15361" max="15361" width="12.85546875" style="70" customWidth="1"/>
    <col min="15362" max="15362" width="13.5703125" style="70" bestFit="1" customWidth="1"/>
    <col min="15363" max="15363" width="12.28515625" style="70" bestFit="1" customWidth="1"/>
    <col min="15364" max="15365" width="13.5703125" style="70" bestFit="1" customWidth="1"/>
    <col min="15366" max="15366" width="12.28515625" style="70" bestFit="1" customWidth="1"/>
    <col min="15367" max="15368" width="13.5703125" style="70" bestFit="1" customWidth="1"/>
    <col min="15369" max="15369" width="14.42578125" style="70" bestFit="1" customWidth="1"/>
    <col min="15370" max="15370" width="15.140625" style="70" bestFit="1" customWidth="1"/>
    <col min="15371" max="15371" width="14.140625" style="70" bestFit="1" customWidth="1"/>
    <col min="15372" max="15372" width="10.85546875" style="70" bestFit="1" customWidth="1"/>
    <col min="15373" max="15373" width="13.85546875" style="70" customWidth="1"/>
    <col min="15374" max="15374" width="11.7109375" style="70" bestFit="1" customWidth="1"/>
    <col min="15375" max="15616" width="9.140625" style="70"/>
    <col min="15617" max="15617" width="12.85546875" style="70" customWidth="1"/>
    <col min="15618" max="15618" width="13.5703125" style="70" bestFit="1" customWidth="1"/>
    <col min="15619" max="15619" width="12.28515625" style="70" bestFit="1" customWidth="1"/>
    <col min="15620" max="15621" width="13.5703125" style="70" bestFit="1" customWidth="1"/>
    <col min="15622" max="15622" width="12.28515625" style="70" bestFit="1" customWidth="1"/>
    <col min="15623" max="15624" width="13.5703125" style="70" bestFit="1" customWidth="1"/>
    <col min="15625" max="15625" width="14.42578125" style="70" bestFit="1" customWidth="1"/>
    <col min="15626" max="15626" width="15.140625" style="70" bestFit="1" customWidth="1"/>
    <col min="15627" max="15627" width="14.140625" style="70" bestFit="1" customWidth="1"/>
    <col min="15628" max="15628" width="10.85546875" style="70" bestFit="1" customWidth="1"/>
    <col min="15629" max="15629" width="13.85546875" style="70" customWidth="1"/>
    <col min="15630" max="15630" width="11.7109375" style="70" bestFit="1" customWidth="1"/>
    <col min="15631" max="15872" width="9.140625" style="70"/>
    <col min="15873" max="15873" width="12.85546875" style="70" customWidth="1"/>
    <col min="15874" max="15874" width="13.5703125" style="70" bestFit="1" customWidth="1"/>
    <col min="15875" max="15875" width="12.28515625" style="70" bestFit="1" customWidth="1"/>
    <col min="15876" max="15877" width="13.5703125" style="70" bestFit="1" customWidth="1"/>
    <col min="15878" max="15878" width="12.28515625" style="70" bestFit="1" customWidth="1"/>
    <col min="15879" max="15880" width="13.5703125" style="70" bestFit="1" customWidth="1"/>
    <col min="15881" max="15881" width="14.42578125" style="70" bestFit="1" customWidth="1"/>
    <col min="15882" max="15882" width="15.140625" style="70" bestFit="1" customWidth="1"/>
    <col min="15883" max="15883" width="14.140625" style="70" bestFit="1" customWidth="1"/>
    <col min="15884" max="15884" width="10.85546875" style="70" bestFit="1" customWidth="1"/>
    <col min="15885" max="15885" width="13.85546875" style="70" customWidth="1"/>
    <col min="15886" max="15886" width="11.7109375" style="70" bestFit="1" customWidth="1"/>
    <col min="15887" max="16128" width="9.140625" style="70"/>
    <col min="16129" max="16129" width="12.85546875" style="70" customWidth="1"/>
    <col min="16130" max="16130" width="13.5703125" style="70" bestFit="1" customWidth="1"/>
    <col min="16131" max="16131" width="12.28515625" style="70" bestFit="1" customWidth="1"/>
    <col min="16132" max="16133" width="13.5703125" style="70" bestFit="1" customWidth="1"/>
    <col min="16134" max="16134" width="12.28515625" style="70" bestFit="1" customWidth="1"/>
    <col min="16135" max="16136" width="13.5703125" style="70" bestFit="1" customWidth="1"/>
    <col min="16137" max="16137" width="14.42578125" style="70" bestFit="1" customWidth="1"/>
    <col min="16138" max="16138" width="15.140625" style="70" bestFit="1" customWidth="1"/>
    <col min="16139" max="16139" width="14.140625" style="70" bestFit="1" customWidth="1"/>
    <col min="16140" max="16140" width="10.85546875" style="70" bestFit="1" customWidth="1"/>
    <col min="16141" max="16141" width="13.85546875" style="70" customWidth="1"/>
    <col min="16142" max="16142" width="11.7109375" style="70" bestFit="1" customWidth="1"/>
    <col min="16143" max="16384" width="9.140625" style="70"/>
  </cols>
  <sheetData>
    <row r="1" spans="1:21" s="430" customFormat="1" ht="18" customHeight="1" thickBot="1">
      <c r="A1" s="1620" t="s">
        <v>1083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</row>
    <row r="2" spans="1:21" s="54" customFormat="1" ht="15.95" customHeight="1">
      <c r="A2" s="1351"/>
      <c r="B2" s="1618" t="s">
        <v>1041</v>
      </c>
      <c r="C2" s="1619"/>
      <c r="D2" s="1619"/>
      <c r="E2" s="1619"/>
      <c r="F2" s="1619"/>
      <c r="G2" s="1619"/>
      <c r="H2" s="1619"/>
      <c r="I2" s="1619"/>
      <c r="J2" s="1621"/>
      <c r="K2" s="1622"/>
      <c r="L2" s="1622"/>
      <c r="M2" s="1623"/>
      <c r="N2" s="1268" t="s">
        <v>1035</v>
      </c>
      <c r="O2" s="1624" t="s">
        <v>1043</v>
      </c>
    </row>
    <row r="3" spans="1:21" s="54" customFormat="1" ht="33" customHeight="1">
      <c r="A3" s="1352"/>
      <c r="B3" s="1356" t="s">
        <v>798</v>
      </c>
      <c r="C3" s="1357" t="s">
        <v>785</v>
      </c>
      <c r="D3" s="1357" t="s">
        <v>786</v>
      </c>
      <c r="E3" s="1361" t="s">
        <v>1085</v>
      </c>
      <c r="F3" s="1357" t="s">
        <v>782</v>
      </c>
      <c r="G3" s="1357" t="s">
        <v>788</v>
      </c>
      <c r="H3" s="1357" t="s">
        <v>1042</v>
      </c>
      <c r="I3" s="1357" t="s">
        <v>790</v>
      </c>
      <c r="J3" s="1354" t="s">
        <v>1084</v>
      </c>
      <c r="K3" s="1355" t="s">
        <v>799</v>
      </c>
      <c r="L3" s="1355" t="s">
        <v>800</v>
      </c>
      <c r="M3" s="1355" t="s">
        <v>257</v>
      </c>
      <c r="N3" s="1259"/>
      <c r="O3" s="1625"/>
    </row>
    <row r="4" spans="1:21" s="54" customFormat="1" ht="15.75" customHeight="1" thickBot="1">
      <c r="A4" s="1353" t="s">
        <v>297</v>
      </c>
      <c r="B4" s="1358" t="s">
        <v>792</v>
      </c>
      <c r="C4" s="1359"/>
      <c r="D4" s="1359"/>
      <c r="E4" s="1360" t="s">
        <v>787</v>
      </c>
      <c r="F4" s="1359" t="s">
        <v>668</v>
      </c>
      <c r="G4" s="1359"/>
      <c r="H4" s="1359"/>
      <c r="I4" s="1359" t="s">
        <v>793</v>
      </c>
      <c r="J4" s="1267" t="s">
        <v>794</v>
      </c>
      <c r="K4" s="1267" t="s">
        <v>127</v>
      </c>
      <c r="L4" s="1267" t="s">
        <v>801</v>
      </c>
      <c r="M4" s="1267" t="s">
        <v>127</v>
      </c>
      <c r="N4" s="1269" t="s">
        <v>1036</v>
      </c>
      <c r="O4" s="1257" t="s">
        <v>1037</v>
      </c>
    </row>
    <row r="5" spans="1:21" ht="15.95" customHeight="1">
      <c r="A5" s="443">
        <v>1981</v>
      </c>
      <c r="B5" s="434">
        <v>74208</v>
      </c>
      <c r="C5" s="434">
        <v>6271</v>
      </c>
      <c r="D5" s="434">
        <v>3655</v>
      </c>
      <c r="E5" s="434">
        <v>46951</v>
      </c>
      <c r="F5" s="434">
        <v>1320</v>
      </c>
      <c r="G5" s="434">
        <v>10004</v>
      </c>
      <c r="H5" s="434">
        <v>0</v>
      </c>
      <c r="I5" s="434">
        <v>6007</v>
      </c>
      <c r="J5" s="434">
        <v>100488</v>
      </c>
      <c r="K5" s="434">
        <v>86381</v>
      </c>
      <c r="L5" s="434">
        <v>5642</v>
      </c>
      <c r="M5" s="434">
        <v>8465</v>
      </c>
      <c r="N5" s="434">
        <v>0</v>
      </c>
      <c r="O5" s="802">
        <v>174696</v>
      </c>
      <c r="P5" s="1270"/>
      <c r="Q5" s="1270"/>
      <c r="R5" s="1270"/>
      <c r="S5" s="431"/>
      <c r="T5" s="431"/>
      <c r="U5" s="431"/>
    </row>
    <row r="6" spans="1:21" ht="15.95" customHeight="1">
      <c r="A6" s="443">
        <v>1982</v>
      </c>
      <c r="B6" s="434">
        <v>79173</v>
      </c>
      <c r="C6" s="434">
        <v>6780</v>
      </c>
      <c r="D6" s="434">
        <v>5482</v>
      </c>
      <c r="E6" s="434">
        <v>44651</v>
      </c>
      <c r="F6" s="434">
        <v>1480</v>
      </c>
      <c r="G6" s="434">
        <v>10392</v>
      </c>
      <c r="H6" s="434">
        <v>0</v>
      </c>
      <c r="I6" s="434">
        <v>10388</v>
      </c>
      <c r="J6" s="434">
        <v>110368</v>
      </c>
      <c r="K6" s="434">
        <v>99673</v>
      </c>
      <c r="L6" s="434">
        <v>10392</v>
      </c>
      <c r="M6" s="434">
        <v>303</v>
      </c>
      <c r="N6" s="434">
        <v>0</v>
      </c>
      <c r="O6" s="802">
        <v>189541</v>
      </c>
      <c r="P6" s="1270"/>
      <c r="Q6" s="1270"/>
      <c r="R6" s="1270"/>
      <c r="S6" s="431"/>
      <c r="T6" s="431"/>
      <c r="U6" s="431"/>
    </row>
    <row r="7" spans="1:21" ht="15.95" customHeight="1">
      <c r="A7" s="443">
        <v>1983</v>
      </c>
      <c r="B7" s="434">
        <v>78580</v>
      </c>
      <c r="C7" s="434">
        <v>6034</v>
      </c>
      <c r="D7" s="434">
        <v>5586</v>
      </c>
      <c r="E7" s="434">
        <v>55641</v>
      </c>
      <c r="F7" s="434">
        <v>1151</v>
      </c>
      <c r="G7" s="434">
        <v>5418</v>
      </c>
      <c r="H7" s="434">
        <v>0</v>
      </c>
      <c r="I7" s="434">
        <v>4750</v>
      </c>
      <c r="J7" s="434">
        <v>134764</v>
      </c>
      <c r="K7" s="434">
        <v>106187</v>
      </c>
      <c r="L7" s="434">
        <v>21460</v>
      </c>
      <c r="M7" s="434">
        <v>7117</v>
      </c>
      <c r="N7" s="434">
        <v>0</v>
      </c>
      <c r="O7" s="802">
        <v>213344</v>
      </c>
      <c r="P7" s="1270"/>
      <c r="Q7" s="1270"/>
      <c r="R7" s="1270"/>
      <c r="S7" s="431"/>
      <c r="T7" s="431"/>
      <c r="U7" s="431"/>
    </row>
    <row r="8" spans="1:21" ht="15.95" customHeight="1">
      <c r="A8" s="443">
        <v>1984</v>
      </c>
      <c r="B8" s="434">
        <v>77704</v>
      </c>
      <c r="C8" s="434">
        <v>5334</v>
      </c>
      <c r="D8" s="434">
        <v>6276</v>
      </c>
      <c r="E8" s="434">
        <v>53710</v>
      </c>
      <c r="F8" s="434">
        <v>1157</v>
      </c>
      <c r="G8" s="434">
        <v>8007</v>
      </c>
      <c r="H8" s="434">
        <v>0</v>
      </c>
      <c r="I8" s="434">
        <v>3220</v>
      </c>
      <c r="J8" s="434">
        <v>110347</v>
      </c>
      <c r="K8" s="434">
        <v>84520</v>
      </c>
      <c r="L8" s="434">
        <v>22668</v>
      </c>
      <c r="M8" s="434">
        <v>3159</v>
      </c>
      <c r="N8" s="434">
        <v>0</v>
      </c>
      <c r="O8" s="802">
        <v>188051</v>
      </c>
      <c r="P8" s="1270"/>
      <c r="Q8" s="1270"/>
      <c r="R8" s="1270"/>
      <c r="S8" s="431"/>
      <c r="T8" s="431"/>
      <c r="U8" s="431"/>
    </row>
    <row r="9" spans="1:21" ht="15.95" customHeight="1">
      <c r="A9" s="443">
        <v>1985</v>
      </c>
      <c r="B9" s="434">
        <v>63999</v>
      </c>
      <c r="C9" s="434" t="s">
        <v>802</v>
      </c>
      <c r="D9" s="434">
        <v>6408</v>
      </c>
      <c r="E9" s="434">
        <v>54152</v>
      </c>
      <c r="F9" s="434">
        <v>863</v>
      </c>
      <c r="G9" s="434" t="s">
        <v>803</v>
      </c>
      <c r="H9" s="434">
        <v>0</v>
      </c>
      <c r="I9" s="434">
        <v>2576</v>
      </c>
      <c r="J9" s="434">
        <v>132726</v>
      </c>
      <c r="K9" s="434">
        <v>114281</v>
      </c>
      <c r="L9" s="434">
        <v>13193</v>
      </c>
      <c r="M9" s="434">
        <v>5252</v>
      </c>
      <c r="N9" s="434">
        <v>0</v>
      </c>
      <c r="O9" s="802">
        <v>196725</v>
      </c>
      <c r="P9" s="1270"/>
      <c r="Q9" s="1270"/>
      <c r="R9" s="1270"/>
      <c r="S9" s="431"/>
      <c r="T9" s="431"/>
      <c r="U9" s="431"/>
    </row>
    <row r="10" spans="1:21" ht="15.95" customHeight="1">
      <c r="A10" s="443">
        <v>1986</v>
      </c>
      <c r="B10" s="434">
        <v>86390</v>
      </c>
      <c r="C10" s="434">
        <v>6876</v>
      </c>
      <c r="D10" s="434">
        <v>5884</v>
      </c>
      <c r="E10" s="434">
        <v>54220</v>
      </c>
      <c r="F10" s="434">
        <v>832</v>
      </c>
      <c r="G10" s="434">
        <v>11400</v>
      </c>
      <c r="H10" s="434">
        <v>0</v>
      </c>
      <c r="I10" s="434">
        <v>7178</v>
      </c>
      <c r="J10" s="434">
        <v>135787</v>
      </c>
      <c r="K10" s="434">
        <v>127860</v>
      </c>
      <c r="L10" s="434">
        <v>3904</v>
      </c>
      <c r="M10" s="434">
        <v>4023</v>
      </c>
      <c r="N10" s="434">
        <v>0</v>
      </c>
      <c r="O10" s="802">
        <v>222177</v>
      </c>
      <c r="P10" s="1270"/>
      <c r="Q10" s="1270"/>
      <c r="R10" s="1270"/>
      <c r="S10" s="431"/>
      <c r="T10" s="431"/>
      <c r="U10" s="431"/>
    </row>
    <row r="11" spans="1:21" ht="15.95" customHeight="1">
      <c r="A11" s="443">
        <v>1987</v>
      </c>
      <c r="B11" s="434">
        <v>109430</v>
      </c>
      <c r="C11" s="434">
        <v>16421</v>
      </c>
      <c r="D11" s="434">
        <v>8374</v>
      </c>
      <c r="E11" s="434">
        <v>55637</v>
      </c>
      <c r="F11" s="434">
        <v>8005</v>
      </c>
      <c r="G11" s="434">
        <v>3261</v>
      </c>
      <c r="H11" s="434">
        <v>0</v>
      </c>
      <c r="I11" s="434">
        <v>17732</v>
      </c>
      <c r="J11" s="434">
        <v>158487</v>
      </c>
      <c r="K11" s="434">
        <v>150625</v>
      </c>
      <c r="L11" s="434">
        <v>6874</v>
      </c>
      <c r="M11" s="434">
        <v>988</v>
      </c>
      <c r="N11" s="434">
        <v>0</v>
      </c>
      <c r="O11" s="802">
        <v>267917</v>
      </c>
      <c r="P11" s="1270"/>
      <c r="Q11" s="1270"/>
      <c r="R11" s="1270"/>
      <c r="S11" s="431"/>
      <c r="T11" s="431"/>
      <c r="U11" s="431"/>
    </row>
    <row r="12" spans="1:21" ht="15.95" customHeight="1">
      <c r="A12" s="443">
        <v>1988</v>
      </c>
      <c r="B12" s="434">
        <v>151143</v>
      </c>
      <c r="C12" s="434">
        <v>16527</v>
      </c>
      <c r="D12" s="434">
        <v>11242</v>
      </c>
      <c r="E12" s="434">
        <v>67825</v>
      </c>
      <c r="F12" s="434">
        <v>831</v>
      </c>
      <c r="G12" s="434">
        <v>30150</v>
      </c>
      <c r="H12" s="434">
        <v>0</v>
      </c>
      <c r="I12" s="434">
        <v>24568</v>
      </c>
      <c r="J12" s="434">
        <v>206405</v>
      </c>
      <c r="K12" s="434">
        <v>184176</v>
      </c>
      <c r="L12" s="434">
        <v>13010</v>
      </c>
      <c r="M12" s="434">
        <v>9219</v>
      </c>
      <c r="N12" s="434">
        <v>0</v>
      </c>
      <c r="O12" s="802">
        <v>357548</v>
      </c>
      <c r="P12" s="1270"/>
      <c r="Q12" s="1270"/>
      <c r="R12" s="1270"/>
      <c r="S12" s="431"/>
      <c r="T12" s="431"/>
      <c r="U12" s="431"/>
    </row>
    <row r="13" spans="1:21" ht="15.95" customHeight="1">
      <c r="A13" s="443">
        <v>1989</v>
      </c>
      <c r="B13" s="434">
        <v>278928</v>
      </c>
      <c r="C13" s="434">
        <v>46954</v>
      </c>
      <c r="D13" s="434">
        <v>28823</v>
      </c>
      <c r="E13" s="434">
        <v>73112</v>
      </c>
      <c r="F13" s="434">
        <v>1974</v>
      </c>
      <c r="G13" s="434">
        <v>110048</v>
      </c>
      <c r="H13" s="434">
        <v>0</v>
      </c>
      <c r="I13" s="434">
        <v>18017</v>
      </c>
      <c r="J13" s="434">
        <v>298452</v>
      </c>
      <c r="K13" s="434">
        <v>267047</v>
      </c>
      <c r="L13" s="434">
        <v>23859</v>
      </c>
      <c r="M13" s="434">
        <v>7546</v>
      </c>
      <c r="N13" s="434">
        <v>0</v>
      </c>
      <c r="O13" s="802">
        <v>577380</v>
      </c>
      <c r="P13" s="1270"/>
      <c r="Q13" s="1270"/>
      <c r="R13" s="1270"/>
      <c r="S13" s="431"/>
      <c r="T13" s="431"/>
      <c r="U13" s="431"/>
    </row>
    <row r="14" spans="1:21" ht="15.95" customHeight="1">
      <c r="A14" s="443">
        <v>1990</v>
      </c>
      <c r="B14" s="434">
        <v>306512</v>
      </c>
      <c r="C14" s="434">
        <v>61513</v>
      </c>
      <c r="D14" s="434">
        <v>30795</v>
      </c>
      <c r="E14" s="434">
        <v>114486</v>
      </c>
      <c r="F14" s="434">
        <v>2284</v>
      </c>
      <c r="G14" s="434">
        <v>37344</v>
      </c>
      <c r="H14" s="434">
        <v>0</v>
      </c>
      <c r="I14" s="434">
        <v>60090</v>
      </c>
      <c r="J14" s="434">
        <v>388611</v>
      </c>
      <c r="K14" s="434">
        <v>336461</v>
      </c>
      <c r="L14" s="434">
        <v>49555</v>
      </c>
      <c r="M14" s="434">
        <v>2595</v>
      </c>
      <c r="N14" s="434">
        <v>0</v>
      </c>
      <c r="O14" s="802">
        <v>695123</v>
      </c>
      <c r="P14" s="1270"/>
      <c r="Q14" s="1270"/>
      <c r="R14" s="1270"/>
      <c r="S14" s="431"/>
      <c r="T14" s="431"/>
      <c r="U14" s="431"/>
    </row>
    <row r="15" spans="1:21" ht="15.95" customHeight="1">
      <c r="A15" s="443">
        <v>1991</v>
      </c>
      <c r="B15" s="434">
        <v>386872</v>
      </c>
      <c r="C15" s="434">
        <v>80415</v>
      </c>
      <c r="D15" s="434">
        <v>42783</v>
      </c>
      <c r="E15" s="434">
        <v>164835</v>
      </c>
      <c r="F15" s="434">
        <v>5612</v>
      </c>
      <c r="G15" s="434">
        <v>58026</v>
      </c>
      <c r="H15" s="434">
        <v>0</v>
      </c>
      <c r="I15" s="434">
        <v>35201</v>
      </c>
      <c r="J15" s="434">
        <v>570902</v>
      </c>
      <c r="K15" s="434">
        <v>522197</v>
      </c>
      <c r="L15" s="434">
        <v>40574</v>
      </c>
      <c r="M15" s="434">
        <v>8131</v>
      </c>
      <c r="N15" s="434">
        <v>0</v>
      </c>
      <c r="O15" s="802">
        <v>957774</v>
      </c>
      <c r="P15" s="1270"/>
      <c r="Q15" s="1270"/>
      <c r="R15" s="1270"/>
      <c r="S15" s="431"/>
      <c r="T15" s="431"/>
      <c r="U15" s="431"/>
    </row>
    <row r="16" spans="1:21" ht="15.95" customHeight="1">
      <c r="A16" s="443">
        <v>1992</v>
      </c>
      <c r="B16" s="434">
        <v>613887</v>
      </c>
      <c r="C16" s="434">
        <v>114795</v>
      </c>
      <c r="D16" s="434">
        <v>66768</v>
      </c>
      <c r="E16" s="434">
        <v>267441</v>
      </c>
      <c r="F16" s="434">
        <v>8304</v>
      </c>
      <c r="G16" s="434">
        <v>81214</v>
      </c>
      <c r="H16" s="434">
        <v>0</v>
      </c>
      <c r="I16" s="434">
        <v>75365</v>
      </c>
      <c r="J16" s="434">
        <v>1157628</v>
      </c>
      <c r="K16" s="434">
        <v>863558</v>
      </c>
      <c r="L16" s="434">
        <v>267862</v>
      </c>
      <c r="M16" s="434">
        <v>26208</v>
      </c>
      <c r="N16" s="434">
        <v>0</v>
      </c>
      <c r="O16" s="802">
        <v>1771515</v>
      </c>
      <c r="P16" s="1270"/>
      <c r="Q16" s="1270"/>
      <c r="R16" s="1270"/>
      <c r="S16" s="431"/>
      <c r="T16" s="431"/>
      <c r="U16" s="431"/>
    </row>
    <row r="17" spans="1:21" ht="15.95" customHeight="1">
      <c r="A17" s="443">
        <v>1993</v>
      </c>
      <c r="B17" s="434">
        <v>2684105</v>
      </c>
      <c r="C17" s="434">
        <v>1161034</v>
      </c>
      <c r="D17" s="434">
        <v>448731</v>
      </c>
      <c r="E17" s="434">
        <v>607331</v>
      </c>
      <c r="F17" s="434">
        <v>12828</v>
      </c>
      <c r="G17" s="434">
        <v>119482</v>
      </c>
      <c r="H17" s="434">
        <v>0</v>
      </c>
      <c r="I17" s="434">
        <v>334699</v>
      </c>
      <c r="J17" s="434">
        <v>3291629</v>
      </c>
      <c r="K17" s="434">
        <v>1483037</v>
      </c>
      <c r="L17" s="434">
        <v>1012849</v>
      </c>
      <c r="M17" s="434">
        <v>795743</v>
      </c>
      <c r="N17" s="434">
        <v>0</v>
      </c>
      <c r="O17" s="802">
        <v>5975734</v>
      </c>
      <c r="P17" s="1270"/>
      <c r="Q17" s="1270"/>
      <c r="R17" s="1270"/>
      <c r="S17" s="431"/>
      <c r="T17" s="431"/>
      <c r="U17" s="431"/>
    </row>
    <row r="18" spans="1:21" ht="15.95" customHeight="1">
      <c r="A18" s="443">
        <v>1994</v>
      </c>
      <c r="B18" s="434">
        <v>1315294</v>
      </c>
      <c r="C18" s="434">
        <v>267396</v>
      </c>
      <c r="D18" s="434">
        <v>193828</v>
      </c>
      <c r="E18" s="434">
        <v>605163</v>
      </c>
      <c r="F18" s="434">
        <v>22038</v>
      </c>
      <c r="G18" s="434">
        <v>132365</v>
      </c>
      <c r="H18" s="434">
        <v>0</v>
      </c>
      <c r="I18" s="434">
        <v>94504</v>
      </c>
      <c r="J18" s="434">
        <v>2483586</v>
      </c>
      <c r="K18" s="434">
        <v>1896203</v>
      </c>
      <c r="L18" s="434">
        <v>407211</v>
      </c>
      <c r="M18" s="434">
        <v>180172</v>
      </c>
      <c r="N18" s="434">
        <v>0</v>
      </c>
      <c r="O18" s="802">
        <v>3798880</v>
      </c>
      <c r="P18" s="1270"/>
      <c r="Q18" s="1270"/>
      <c r="R18" s="1270"/>
      <c r="S18" s="431"/>
      <c r="T18" s="431"/>
      <c r="U18" s="431"/>
    </row>
    <row r="19" spans="1:21" ht="15.95" customHeight="1">
      <c r="A19" s="443">
        <v>1995</v>
      </c>
      <c r="B19" s="434">
        <v>1508882</v>
      </c>
      <c r="C19" s="434">
        <v>194532</v>
      </c>
      <c r="D19" s="434">
        <v>207139</v>
      </c>
      <c r="E19" s="434">
        <v>563644</v>
      </c>
      <c r="F19" s="434">
        <v>9572</v>
      </c>
      <c r="G19" s="434">
        <v>184386</v>
      </c>
      <c r="H19" s="434">
        <v>0</v>
      </c>
      <c r="I19" s="434">
        <v>349609</v>
      </c>
      <c r="J19" s="434">
        <v>3856178</v>
      </c>
      <c r="K19" s="434">
        <v>2399719</v>
      </c>
      <c r="L19" s="434">
        <v>1410437</v>
      </c>
      <c r="M19" s="434">
        <v>46022</v>
      </c>
      <c r="N19" s="434">
        <v>0</v>
      </c>
      <c r="O19" s="802">
        <v>5365060</v>
      </c>
      <c r="P19" s="1270"/>
      <c r="Q19" s="1270"/>
      <c r="R19" s="1270"/>
      <c r="S19" s="431"/>
      <c r="T19" s="431"/>
      <c r="U19" s="431"/>
    </row>
    <row r="20" spans="1:21" ht="15.95" customHeight="1">
      <c r="A20" s="443">
        <v>1996</v>
      </c>
      <c r="B20" s="434">
        <v>1654069</v>
      </c>
      <c r="C20" s="434">
        <v>342701</v>
      </c>
      <c r="D20" s="434">
        <v>276877</v>
      </c>
      <c r="E20" s="434">
        <v>712329</v>
      </c>
      <c r="F20" s="434">
        <v>54545</v>
      </c>
      <c r="G20" s="434">
        <v>191780</v>
      </c>
      <c r="H20" s="434">
        <v>0</v>
      </c>
      <c r="I20" s="434">
        <v>75837</v>
      </c>
      <c r="J20" s="434">
        <v>4262070</v>
      </c>
      <c r="K20" s="434">
        <v>3913336</v>
      </c>
      <c r="L20" s="434">
        <v>112076</v>
      </c>
      <c r="M20" s="434">
        <v>236658</v>
      </c>
      <c r="N20" s="434">
        <v>0</v>
      </c>
      <c r="O20" s="802">
        <v>5916139</v>
      </c>
      <c r="P20" s="1270"/>
      <c r="Q20" s="1270"/>
      <c r="R20" s="1270"/>
      <c r="S20" s="431"/>
      <c r="T20" s="431"/>
      <c r="U20" s="431"/>
    </row>
    <row r="21" spans="1:21" ht="15.95" customHeight="1">
      <c r="A21" s="443">
        <v>1997</v>
      </c>
      <c r="B21" s="434">
        <v>1677282</v>
      </c>
      <c r="C21" s="434">
        <v>349106</v>
      </c>
      <c r="D21" s="434">
        <v>376620</v>
      </c>
      <c r="E21" s="434">
        <v>780888</v>
      </c>
      <c r="F21" s="434">
        <v>41968</v>
      </c>
      <c r="G21" s="434">
        <v>106090</v>
      </c>
      <c r="H21" s="434">
        <v>0</v>
      </c>
      <c r="I21" s="434">
        <v>22610</v>
      </c>
      <c r="J21" s="434">
        <v>4822117</v>
      </c>
      <c r="K21" s="434">
        <v>3573523</v>
      </c>
      <c r="L21" s="434">
        <v>853619</v>
      </c>
      <c r="M21" s="434">
        <v>394975</v>
      </c>
      <c r="N21" s="434">
        <v>0</v>
      </c>
      <c r="O21" s="802">
        <v>6499399</v>
      </c>
      <c r="P21" s="1270"/>
      <c r="Q21" s="1270"/>
      <c r="R21" s="1270"/>
      <c r="S21" s="431"/>
      <c r="T21" s="431"/>
      <c r="U21" s="431"/>
    </row>
    <row r="22" spans="1:21" ht="15.95" customHeight="1">
      <c r="A22" s="443">
        <v>1998</v>
      </c>
      <c r="B22" s="434">
        <v>1956214</v>
      </c>
      <c r="C22" s="434">
        <v>388133</v>
      </c>
      <c r="D22" s="434">
        <v>396745</v>
      </c>
      <c r="E22" s="434">
        <v>832866</v>
      </c>
      <c r="F22" s="434">
        <v>39765</v>
      </c>
      <c r="G22" s="434">
        <v>129484</v>
      </c>
      <c r="H22" s="434">
        <v>0</v>
      </c>
      <c r="I22" s="434">
        <v>169221</v>
      </c>
      <c r="J22" s="434">
        <v>5218066</v>
      </c>
      <c r="K22" s="434">
        <v>3820198</v>
      </c>
      <c r="L22" s="434">
        <v>969756</v>
      </c>
      <c r="M22" s="434">
        <v>428112</v>
      </c>
      <c r="N22" s="434">
        <v>0</v>
      </c>
      <c r="O22" s="802">
        <v>7174280</v>
      </c>
      <c r="P22" s="1270"/>
      <c r="Q22" s="1270"/>
      <c r="R22" s="1270"/>
      <c r="S22" s="431"/>
      <c r="T22" s="431"/>
      <c r="U22" s="431"/>
    </row>
    <row r="23" spans="1:21" ht="17.25" customHeight="1">
      <c r="A23" s="443" t="s">
        <v>952</v>
      </c>
      <c r="B23" s="434">
        <v>5923180</v>
      </c>
      <c r="C23" s="434">
        <v>890970</v>
      </c>
      <c r="D23" s="434">
        <v>1649040</v>
      </c>
      <c r="E23" s="434">
        <v>1824670</v>
      </c>
      <c r="F23" s="434">
        <v>93790</v>
      </c>
      <c r="G23" s="434">
        <v>1068930</v>
      </c>
      <c r="H23" s="434">
        <v>0</v>
      </c>
      <c r="I23" s="434">
        <v>395780</v>
      </c>
      <c r="J23" s="434">
        <v>0</v>
      </c>
      <c r="K23" s="434">
        <v>0</v>
      </c>
      <c r="L23" s="434">
        <v>0</v>
      </c>
      <c r="M23" s="434">
        <v>0</v>
      </c>
      <c r="N23" s="434">
        <v>0</v>
      </c>
      <c r="O23" s="802">
        <v>5923180</v>
      </c>
      <c r="P23" s="1270"/>
      <c r="Q23" s="1270"/>
      <c r="R23" s="1270"/>
      <c r="S23" s="431"/>
      <c r="T23" s="431"/>
      <c r="U23" s="431"/>
    </row>
    <row r="24" spans="1:21" ht="15.95" customHeight="1">
      <c r="A24" s="443">
        <v>2000</v>
      </c>
      <c r="B24" s="434">
        <v>5629520</v>
      </c>
      <c r="C24" s="435">
        <v>1107650</v>
      </c>
      <c r="D24" s="435">
        <v>806330</v>
      </c>
      <c r="E24" s="435">
        <v>1804240</v>
      </c>
      <c r="F24" s="435">
        <v>112360</v>
      </c>
      <c r="G24" s="435">
        <v>440830</v>
      </c>
      <c r="H24" s="435">
        <v>0</v>
      </c>
      <c r="I24" s="435">
        <v>1358110</v>
      </c>
      <c r="J24" s="434">
        <v>0</v>
      </c>
      <c r="K24" s="434">
        <v>0</v>
      </c>
      <c r="L24" s="434">
        <v>0</v>
      </c>
      <c r="M24" s="434">
        <v>0</v>
      </c>
      <c r="N24" s="434">
        <v>0</v>
      </c>
      <c r="O24" s="802">
        <v>5629520</v>
      </c>
      <c r="P24" s="1270"/>
      <c r="Q24" s="1270"/>
      <c r="R24" s="1270"/>
      <c r="S24" s="431"/>
      <c r="T24" s="431"/>
      <c r="U24" s="431"/>
    </row>
    <row r="25" spans="1:21" ht="15.95" customHeight="1">
      <c r="A25" s="443">
        <v>2001</v>
      </c>
      <c r="B25" s="434">
        <v>6110520</v>
      </c>
      <c r="C25" s="435">
        <v>1164660</v>
      </c>
      <c r="D25" s="435">
        <v>957820</v>
      </c>
      <c r="E25" s="435">
        <v>2315940</v>
      </c>
      <c r="F25" s="435">
        <v>132430</v>
      </c>
      <c r="G25" s="435">
        <v>790650</v>
      </c>
      <c r="H25" s="435">
        <v>0</v>
      </c>
      <c r="I25" s="435">
        <v>749020</v>
      </c>
      <c r="J25" s="434">
        <v>0</v>
      </c>
      <c r="K25" s="434">
        <v>0</v>
      </c>
      <c r="L25" s="434">
        <v>0</v>
      </c>
      <c r="M25" s="434">
        <v>0</v>
      </c>
      <c r="N25" s="434">
        <v>0</v>
      </c>
      <c r="O25" s="802">
        <v>6110520</v>
      </c>
      <c r="P25" s="1270"/>
      <c r="Q25" s="1270"/>
      <c r="R25" s="1270"/>
      <c r="S25" s="431"/>
      <c r="T25" s="431"/>
      <c r="U25" s="431"/>
    </row>
    <row r="26" spans="1:21" ht="15.95" customHeight="1">
      <c r="A26" s="443">
        <v>2002</v>
      </c>
      <c r="B26" s="434">
        <v>6856145</v>
      </c>
      <c r="C26" s="435">
        <v>1857870</v>
      </c>
      <c r="D26" s="435">
        <v>109284.99999999999</v>
      </c>
      <c r="E26" s="435">
        <v>2818650</v>
      </c>
      <c r="F26" s="435">
        <v>110800</v>
      </c>
      <c r="G26" s="435">
        <v>900880</v>
      </c>
      <c r="H26" s="435">
        <v>0</v>
      </c>
      <c r="I26" s="435">
        <v>1058660</v>
      </c>
      <c r="J26" s="434">
        <v>0</v>
      </c>
      <c r="K26" s="434">
        <v>0</v>
      </c>
      <c r="L26" s="434">
        <v>0</v>
      </c>
      <c r="M26" s="434">
        <v>0</v>
      </c>
      <c r="N26" s="434">
        <v>0</v>
      </c>
      <c r="O26" s="802">
        <v>6856145</v>
      </c>
      <c r="P26" s="1270"/>
      <c r="Q26" s="1270"/>
      <c r="R26" s="1270"/>
      <c r="S26" s="431"/>
      <c r="T26" s="431"/>
      <c r="U26" s="431"/>
    </row>
    <row r="27" spans="1:21" ht="15.95" customHeight="1">
      <c r="A27" s="443">
        <v>2003</v>
      </c>
      <c r="B27" s="434">
        <v>9415200</v>
      </c>
      <c r="C27" s="435">
        <v>1681740</v>
      </c>
      <c r="D27" s="435">
        <v>2266790</v>
      </c>
      <c r="E27" s="435">
        <v>3040170</v>
      </c>
      <c r="F27" s="435">
        <v>126760</v>
      </c>
      <c r="G27" s="435">
        <v>1240570</v>
      </c>
      <c r="H27" s="435">
        <v>0</v>
      </c>
      <c r="I27" s="435">
        <v>1059170</v>
      </c>
      <c r="J27" s="434">
        <v>0</v>
      </c>
      <c r="K27" s="434">
        <v>0</v>
      </c>
      <c r="L27" s="434">
        <v>0</v>
      </c>
      <c r="M27" s="434">
        <v>0</v>
      </c>
      <c r="N27" s="434">
        <v>0</v>
      </c>
      <c r="O27" s="802">
        <v>9415200</v>
      </c>
      <c r="P27" s="1270"/>
      <c r="Q27" s="1270"/>
      <c r="R27" s="1270"/>
      <c r="S27" s="431"/>
      <c r="T27" s="431"/>
      <c r="U27" s="431"/>
    </row>
    <row r="28" spans="1:21" ht="15.95" customHeight="1">
      <c r="A28" s="443">
        <v>2004</v>
      </c>
      <c r="B28" s="434">
        <v>12084040</v>
      </c>
      <c r="C28" s="435">
        <v>2724430</v>
      </c>
      <c r="D28" s="435">
        <v>2852920</v>
      </c>
      <c r="E28" s="435">
        <v>3476240</v>
      </c>
      <c r="F28" s="435">
        <v>189460</v>
      </c>
      <c r="G28" s="435">
        <v>1361420</v>
      </c>
      <c r="H28" s="435">
        <v>0</v>
      </c>
      <c r="I28" s="435">
        <v>1479570</v>
      </c>
      <c r="J28" s="434">
        <v>0</v>
      </c>
      <c r="K28" s="434">
        <v>0</v>
      </c>
      <c r="L28" s="434">
        <v>0</v>
      </c>
      <c r="M28" s="434">
        <v>0</v>
      </c>
      <c r="N28" s="434">
        <v>0</v>
      </c>
      <c r="O28" s="802">
        <v>12084040</v>
      </c>
      <c r="P28" s="1270"/>
      <c r="Q28" s="1270"/>
      <c r="R28" s="1270"/>
      <c r="S28" s="431"/>
      <c r="T28" s="431"/>
      <c r="U28" s="431"/>
    </row>
    <row r="29" spans="1:21" ht="15.95" customHeight="1">
      <c r="A29" s="443">
        <v>2005</v>
      </c>
      <c r="B29" s="434">
        <v>12402400</v>
      </c>
      <c r="C29" s="434">
        <v>2766710</v>
      </c>
      <c r="D29" s="434">
        <v>3138160</v>
      </c>
      <c r="E29" s="434">
        <v>3733390</v>
      </c>
      <c r="F29" s="434">
        <v>153560</v>
      </c>
      <c r="G29" s="434">
        <v>1266220</v>
      </c>
      <c r="H29" s="434">
        <v>0</v>
      </c>
      <c r="I29" s="434">
        <v>1344360</v>
      </c>
      <c r="J29" s="434">
        <v>0</v>
      </c>
      <c r="K29" s="434">
        <v>0</v>
      </c>
      <c r="L29" s="434">
        <v>0</v>
      </c>
      <c r="M29" s="434">
        <v>0</v>
      </c>
      <c r="N29" s="434">
        <v>0</v>
      </c>
      <c r="O29" s="802">
        <v>12402400</v>
      </c>
      <c r="P29" s="1270"/>
      <c r="Q29" s="1270"/>
      <c r="R29" s="1270"/>
      <c r="S29" s="431"/>
      <c r="T29" s="431"/>
      <c r="U29" s="431"/>
    </row>
    <row r="30" spans="1:21" ht="15.95" customHeight="1">
      <c r="A30" s="443">
        <v>2006</v>
      </c>
      <c r="B30" s="434">
        <v>76276110</v>
      </c>
      <c r="C30" s="434">
        <v>6662980</v>
      </c>
      <c r="D30" s="434">
        <v>15239750</v>
      </c>
      <c r="E30" s="434">
        <v>20734980</v>
      </c>
      <c r="F30" s="434">
        <v>912730</v>
      </c>
      <c r="G30" s="434">
        <v>10493410</v>
      </c>
      <c r="H30" s="434">
        <v>0</v>
      </c>
      <c r="I30" s="434">
        <v>22232260</v>
      </c>
      <c r="J30" s="434">
        <v>0</v>
      </c>
      <c r="K30" s="434">
        <v>0</v>
      </c>
      <c r="L30" s="434">
        <v>0</v>
      </c>
      <c r="M30" s="434">
        <v>0</v>
      </c>
      <c r="N30" s="434">
        <v>0</v>
      </c>
      <c r="O30" s="802">
        <v>76276110</v>
      </c>
      <c r="P30" s="1270"/>
      <c r="Q30" s="1270"/>
      <c r="R30" s="1270"/>
      <c r="S30" s="431"/>
      <c r="T30" s="431"/>
      <c r="U30" s="431"/>
    </row>
    <row r="31" spans="1:21" ht="15.95" customHeight="1">
      <c r="A31" s="429">
        <v>2007</v>
      </c>
      <c r="B31" s="802">
        <v>15843730</v>
      </c>
      <c r="C31" s="434">
        <v>1793390</v>
      </c>
      <c r="D31" s="434">
        <v>3829060</v>
      </c>
      <c r="E31" s="434">
        <v>6196120</v>
      </c>
      <c r="F31" s="434">
        <v>207540</v>
      </c>
      <c r="G31" s="434">
        <v>1904230</v>
      </c>
      <c r="H31" s="434">
        <v>0</v>
      </c>
      <c r="I31" s="434">
        <v>1913390</v>
      </c>
      <c r="J31" s="434">
        <v>0</v>
      </c>
      <c r="K31" s="434">
        <v>0</v>
      </c>
      <c r="L31" s="434">
        <v>0</v>
      </c>
      <c r="M31" s="434">
        <v>0</v>
      </c>
      <c r="N31" s="434">
        <v>9289510</v>
      </c>
      <c r="O31" s="802">
        <v>25133240</v>
      </c>
      <c r="P31" s="1270"/>
      <c r="Q31" s="1270"/>
      <c r="R31" s="1270"/>
      <c r="S31" s="431"/>
      <c r="T31" s="431"/>
      <c r="U31" s="431"/>
    </row>
    <row r="32" spans="1:21" ht="15.95" customHeight="1">
      <c r="A32" s="429">
        <v>2008</v>
      </c>
      <c r="B32" s="802">
        <v>25864870</v>
      </c>
      <c r="C32" s="434">
        <v>6076600</v>
      </c>
      <c r="D32" s="434">
        <v>4467500</v>
      </c>
      <c r="E32" s="434">
        <v>9935500</v>
      </c>
      <c r="F32" s="434">
        <v>319200</v>
      </c>
      <c r="G32" s="434">
        <v>3185000</v>
      </c>
      <c r="H32" s="434">
        <v>235000</v>
      </c>
      <c r="I32" s="434">
        <v>1646070</v>
      </c>
      <c r="J32" s="434">
        <v>0</v>
      </c>
      <c r="K32" s="434">
        <v>0</v>
      </c>
      <c r="L32" s="434">
        <v>0</v>
      </c>
      <c r="M32" s="434">
        <v>0</v>
      </c>
      <c r="N32" s="845">
        <v>11547680</v>
      </c>
      <c r="O32" s="802">
        <v>37412550</v>
      </c>
      <c r="P32" s="1270"/>
      <c r="Q32" s="1270"/>
      <c r="R32" s="1270"/>
      <c r="S32" s="431"/>
      <c r="T32" s="431"/>
      <c r="U32" s="431"/>
    </row>
    <row r="33" spans="1:21" ht="17.25" customHeight="1">
      <c r="A33" s="423" t="s">
        <v>953</v>
      </c>
      <c r="B33" s="802">
        <v>49498930</v>
      </c>
      <c r="C33" s="434">
        <v>15124740</v>
      </c>
      <c r="D33" s="434">
        <v>6567450</v>
      </c>
      <c r="E33" s="434">
        <v>13040290</v>
      </c>
      <c r="F33" s="434">
        <v>337390</v>
      </c>
      <c r="G33" s="434">
        <v>4556600</v>
      </c>
      <c r="H33" s="434">
        <v>7372950</v>
      </c>
      <c r="I33" s="434">
        <v>2499510</v>
      </c>
      <c r="J33" s="434">
        <v>0</v>
      </c>
      <c r="K33" s="434">
        <v>0</v>
      </c>
      <c r="L33" s="434">
        <v>0</v>
      </c>
      <c r="M33" s="434">
        <v>0</v>
      </c>
      <c r="N33" s="845">
        <v>12470220</v>
      </c>
      <c r="O33" s="802">
        <v>61969150</v>
      </c>
      <c r="P33" s="1270"/>
      <c r="Q33" s="1270"/>
      <c r="R33" s="1270"/>
      <c r="S33" s="431"/>
      <c r="T33" s="431"/>
      <c r="U33" s="431"/>
    </row>
    <row r="34" spans="1:21" ht="17.25" customHeight="1">
      <c r="A34" s="423" t="s">
        <v>1086</v>
      </c>
      <c r="B34" s="802">
        <v>37589560</v>
      </c>
      <c r="C34" s="434">
        <v>7794060</v>
      </c>
      <c r="D34" s="434">
        <v>6444450</v>
      </c>
      <c r="E34" s="434">
        <v>13219030</v>
      </c>
      <c r="F34" s="434">
        <v>281030</v>
      </c>
      <c r="G34" s="434">
        <v>2965170</v>
      </c>
      <c r="H34" s="434">
        <v>3713640</v>
      </c>
      <c r="I34" s="434">
        <v>3172180</v>
      </c>
      <c r="J34" s="434">
        <v>0</v>
      </c>
      <c r="K34" s="434">
        <v>0</v>
      </c>
      <c r="L34" s="434">
        <v>0</v>
      </c>
      <c r="M34" s="434">
        <v>0</v>
      </c>
      <c r="N34" s="845">
        <v>16225790</v>
      </c>
      <c r="O34" s="802">
        <v>53815350</v>
      </c>
      <c r="P34" s="1270"/>
      <c r="Q34" s="1270"/>
      <c r="R34" s="1270"/>
      <c r="S34" s="431"/>
      <c r="T34" s="431"/>
      <c r="U34" s="431"/>
    </row>
    <row r="35" spans="1:21" ht="17.25" customHeight="1" thickBot="1">
      <c r="A35" s="424" t="s">
        <v>1077</v>
      </c>
      <c r="B35" s="897">
        <v>39389160</v>
      </c>
      <c r="C35" s="898">
        <v>8520450</v>
      </c>
      <c r="D35" s="898">
        <v>6820640</v>
      </c>
      <c r="E35" s="898">
        <v>13205620</v>
      </c>
      <c r="F35" s="898">
        <v>271050</v>
      </c>
      <c r="G35" s="898">
        <v>2889580</v>
      </c>
      <c r="H35" s="898">
        <v>4651550</v>
      </c>
      <c r="I35" s="898">
        <v>3030270</v>
      </c>
      <c r="J35" s="898">
        <v>0</v>
      </c>
      <c r="K35" s="898">
        <v>0</v>
      </c>
      <c r="L35" s="898">
        <v>0</v>
      </c>
      <c r="M35" s="898">
        <v>0</v>
      </c>
      <c r="N35" s="899">
        <v>20815600</v>
      </c>
      <c r="O35" s="897">
        <v>60204760</v>
      </c>
      <c r="P35" s="1270"/>
      <c r="Q35" s="1270"/>
      <c r="R35" s="1270"/>
      <c r="S35" s="431"/>
      <c r="T35" s="431"/>
      <c r="U35" s="431"/>
    </row>
    <row r="36" spans="1:21" s="437" customFormat="1" ht="15.95" customHeight="1">
      <c r="A36" s="794" t="s">
        <v>990</v>
      </c>
      <c r="B36" s="798"/>
      <c r="C36" s="795"/>
      <c r="D36" s="795"/>
      <c r="E36" s="795"/>
      <c r="F36" s="795"/>
      <c r="G36" s="795"/>
      <c r="H36" s="795"/>
      <c r="I36" s="798"/>
      <c r="J36" s="798"/>
      <c r="K36" s="798"/>
      <c r="L36" s="798"/>
      <c r="M36" s="798"/>
      <c r="P36" s="1426"/>
      <c r="Q36" s="1426"/>
      <c r="R36" s="1426"/>
    </row>
    <row r="37" spans="1:21" s="437" customFormat="1" ht="15.95" customHeight="1">
      <c r="A37" s="796" t="s">
        <v>797</v>
      </c>
      <c r="B37" s="796"/>
      <c r="C37" s="796"/>
      <c r="D37" s="796"/>
      <c r="E37" s="796"/>
      <c r="P37" s="1426"/>
      <c r="Q37" s="1426"/>
      <c r="R37" s="1426"/>
    </row>
    <row r="38" spans="1:21" s="437" customFormat="1" ht="15.95" customHeight="1">
      <c r="A38" s="796" t="s">
        <v>987</v>
      </c>
      <c r="B38" s="799"/>
      <c r="C38" s="800"/>
      <c r="D38" s="800"/>
      <c r="E38" s="800"/>
      <c r="F38" s="800"/>
      <c r="G38" s="800"/>
      <c r="H38" s="800"/>
      <c r="I38" s="799"/>
      <c r="J38" s="799"/>
      <c r="K38" s="799"/>
      <c r="L38" s="799"/>
      <c r="M38" s="799"/>
      <c r="P38" s="1426"/>
      <c r="Q38" s="1426"/>
      <c r="R38" s="1426"/>
    </row>
    <row r="39" spans="1:21" s="437" customFormat="1" ht="15.95" customHeight="1">
      <c r="A39" s="796" t="s">
        <v>991</v>
      </c>
      <c r="P39" s="1426"/>
      <c r="Q39" s="1426"/>
      <c r="R39" s="1426"/>
    </row>
    <row r="40" spans="1:21" s="437" customFormat="1" ht="15.95" customHeight="1">
      <c r="A40" s="796" t="s">
        <v>1091</v>
      </c>
      <c r="B40" s="797"/>
      <c r="P40" s="1426"/>
      <c r="Q40" s="1426"/>
      <c r="R40" s="1426"/>
    </row>
    <row r="41" spans="1:21" s="437" customFormat="1" ht="15.95" customHeight="1">
      <c r="A41" s="784"/>
      <c r="C41" s="796"/>
      <c r="D41" s="796"/>
      <c r="E41" s="796"/>
    </row>
    <row r="42" spans="1:21">
      <c r="A42" s="432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</row>
    <row r="43" spans="1:21">
      <c r="A43" s="432"/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</row>
    <row r="44" spans="1:21">
      <c r="A44" s="432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</row>
    <row r="45" spans="1:21">
      <c r="A45" s="796"/>
      <c r="B45" s="799"/>
      <c r="C45" s="800"/>
      <c r="D45" s="800"/>
      <c r="E45" s="800"/>
      <c r="F45" s="800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</row>
    <row r="46" spans="1:21">
      <c r="A46" s="796"/>
      <c r="B46" s="437"/>
      <c r="C46" s="437"/>
      <c r="D46" s="437"/>
      <c r="E46" s="437"/>
      <c r="F46" s="437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</row>
    <row r="47" spans="1:21">
      <c r="A47" s="796"/>
      <c r="B47" s="797"/>
      <c r="C47" s="437"/>
      <c r="D47" s="437"/>
      <c r="E47" s="437"/>
      <c r="F47" s="437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</row>
    <row r="48" spans="1:21">
      <c r="A48" s="432"/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</row>
    <row r="49" spans="1:19">
      <c r="A49" s="432"/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</row>
    <row r="50" spans="1:19">
      <c r="A50" s="432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</row>
    <row r="51" spans="1:19">
      <c r="A51" s="432"/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</row>
    <row r="52" spans="1:19">
      <c r="A52" s="432"/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</row>
    <row r="53" spans="1:19">
      <c r="A53" s="432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</row>
    <row r="54" spans="1:19">
      <c r="A54" s="432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</row>
    <row r="55" spans="1:19">
      <c r="A55" s="432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</row>
    <row r="56" spans="1:19">
      <c r="A56" s="432"/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</row>
    <row r="57" spans="1:19">
      <c r="A57" s="432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</row>
    <row r="58" spans="1:19">
      <c r="A58" s="432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</row>
    <row r="59" spans="1:19">
      <c r="A59" s="432"/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</row>
    <row r="60" spans="1:19">
      <c r="A60" s="432"/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</row>
    <row r="61" spans="1:19">
      <c r="A61" s="432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</row>
    <row r="62" spans="1:19">
      <c r="A62" s="432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</row>
    <row r="63" spans="1:19">
      <c r="A63" s="432"/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</row>
    <row r="64" spans="1:19">
      <c r="A64" s="432"/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</row>
    <row r="65" spans="1:19">
      <c r="A65" s="432"/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</row>
    <row r="66" spans="1:19">
      <c r="A66" s="432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</row>
    <row r="67" spans="1:19">
      <c r="A67" s="432"/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</row>
    <row r="68" spans="1:19">
      <c r="A68" s="432"/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</row>
    <row r="69" spans="1:19">
      <c r="A69" s="432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</row>
    <row r="70" spans="1:19">
      <c r="A70" s="432"/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</row>
    <row r="71" spans="1:19">
      <c r="A71" s="432"/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</row>
    <row r="72" spans="1:19">
      <c r="A72" s="432"/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</row>
    <row r="73" spans="1:19">
      <c r="A73" s="432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</row>
    <row r="74" spans="1:19">
      <c r="A74" s="432"/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</row>
    <row r="75" spans="1:19">
      <c r="A75" s="432"/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  <c r="R75" s="431"/>
      <c r="S75" s="431"/>
    </row>
    <row r="76" spans="1:19">
      <c r="A76" s="432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</row>
    <row r="77" spans="1:19">
      <c r="A77" s="432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</row>
    <row r="78" spans="1:19">
      <c r="A78" s="432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</row>
    <row r="79" spans="1:19">
      <c r="A79" s="432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</row>
    <row r="80" spans="1:19">
      <c r="A80" s="432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</row>
    <row r="81" spans="1:19">
      <c r="A81" s="432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</row>
    <row r="82" spans="1:19">
      <c r="A82" s="432"/>
      <c r="B82" s="431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</row>
  </sheetData>
  <mergeCells count="4">
    <mergeCell ref="B2:I2"/>
    <mergeCell ref="A1:M1"/>
    <mergeCell ref="J2:M2"/>
    <mergeCell ref="O2:O3"/>
  </mergeCells>
  <pageMargins left="0.68" right="0.26" top="0.68" bottom="0.75" header="0.46" footer="0"/>
  <pageSetup paperSize="9" scale="6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N22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7" sqref="H17"/>
    </sheetView>
  </sheetViews>
  <sheetFormatPr defaultRowHeight="12.75"/>
  <cols>
    <col min="1" max="1" width="18.28515625" style="70" customWidth="1"/>
    <col min="2" max="4" width="30.28515625" style="70" customWidth="1"/>
    <col min="5" max="256" width="9.140625" style="70"/>
    <col min="257" max="257" width="16.5703125" style="70" customWidth="1"/>
    <col min="258" max="260" width="26.28515625" style="70" customWidth="1"/>
    <col min="261" max="512" width="9.140625" style="70"/>
    <col min="513" max="513" width="16.5703125" style="70" customWidth="1"/>
    <col min="514" max="516" width="26.28515625" style="70" customWidth="1"/>
    <col min="517" max="768" width="9.140625" style="70"/>
    <col min="769" max="769" width="16.5703125" style="70" customWidth="1"/>
    <col min="770" max="772" width="26.28515625" style="70" customWidth="1"/>
    <col min="773" max="1024" width="9.140625" style="70"/>
    <col min="1025" max="1025" width="16.5703125" style="70" customWidth="1"/>
    <col min="1026" max="1028" width="26.28515625" style="70" customWidth="1"/>
    <col min="1029" max="1280" width="9.140625" style="70"/>
    <col min="1281" max="1281" width="16.5703125" style="70" customWidth="1"/>
    <col min="1282" max="1284" width="26.28515625" style="70" customWidth="1"/>
    <col min="1285" max="1536" width="9.140625" style="70"/>
    <col min="1537" max="1537" width="16.5703125" style="70" customWidth="1"/>
    <col min="1538" max="1540" width="26.28515625" style="70" customWidth="1"/>
    <col min="1541" max="1792" width="9.140625" style="70"/>
    <col min="1793" max="1793" width="16.5703125" style="70" customWidth="1"/>
    <col min="1794" max="1796" width="26.28515625" style="70" customWidth="1"/>
    <col min="1797" max="2048" width="9.140625" style="70"/>
    <col min="2049" max="2049" width="16.5703125" style="70" customWidth="1"/>
    <col min="2050" max="2052" width="26.28515625" style="70" customWidth="1"/>
    <col min="2053" max="2304" width="9.140625" style="70"/>
    <col min="2305" max="2305" width="16.5703125" style="70" customWidth="1"/>
    <col min="2306" max="2308" width="26.28515625" style="70" customWidth="1"/>
    <col min="2309" max="2560" width="9.140625" style="70"/>
    <col min="2561" max="2561" width="16.5703125" style="70" customWidth="1"/>
    <col min="2562" max="2564" width="26.28515625" style="70" customWidth="1"/>
    <col min="2565" max="2816" width="9.140625" style="70"/>
    <col min="2817" max="2817" width="16.5703125" style="70" customWidth="1"/>
    <col min="2818" max="2820" width="26.28515625" style="70" customWidth="1"/>
    <col min="2821" max="3072" width="9.140625" style="70"/>
    <col min="3073" max="3073" width="16.5703125" style="70" customWidth="1"/>
    <col min="3074" max="3076" width="26.28515625" style="70" customWidth="1"/>
    <col min="3077" max="3328" width="9.140625" style="70"/>
    <col min="3329" max="3329" width="16.5703125" style="70" customWidth="1"/>
    <col min="3330" max="3332" width="26.28515625" style="70" customWidth="1"/>
    <col min="3333" max="3584" width="9.140625" style="70"/>
    <col min="3585" max="3585" width="16.5703125" style="70" customWidth="1"/>
    <col min="3586" max="3588" width="26.28515625" style="70" customWidth="1"/>
    <col min="3589" max="3840" width="9.140625" style="70"/>
    <col min="3841" max="3841" width="16.5703125" style="70" customWidth="1"/>
    <col min="3842" max="3844" width="26.28515625" style="70" customWidth="1"/>
    <col min="3845" max="4096" width="9.140625" style="70"/>
    <col min="4097" max="4097" width="16.5703125" style="70" customWidth="1"/>
    <col min="4098" max="4100" width="26.28515625" style="70" customWidth="1"/>
    <col min="4101" max="4352" width="9.140625" style="70"/>
    <col min="4353" max="4353" width="16.5703125" style="70" customWidth="1"/>
    <col min="4354" max="4356" width="26.28515625" style="70" customWidth="1"/>
    <col min="4357" max="4608" width="9.140625" style="70"/>
    <col min="4609" max="4609" width="16.5703125" style="70" customWidth="1"/>
    <col min="4610" max="4612" width="26.28515625" style="70" customWidth="1"/>
    <col min="4613" max="4864" width="9.140625" style="70"/>
    <col min="4865" max="4865" width="16.5703125" style="70" customWidth="1"/>
    <col min="4866" max="4868" width="26.28515625" style="70" customWidth="1"/>
    <col min="4869" max="5120" width="9.140625" style="70"/>
    <col min="5121" max="5121" width="16.5703125" style="70" customWidth="1"/>
    <col min="5122" max="5124" width="26.28515625" style="70" customWidth="1"/>
    <col min="5125" max="5376" width="9.140625" style="70"/>
    <col min="5377" max="5377" width="16.5703125" style="70" customWidth="1"/>
    <col min="5378" max="5380" width="26.28515625" style="70" customWidth="1"/>
    <col min="5381" max="5632" width="9.140625" style="70"/>
    <col min="5633" max="5633" width="16.5703125" style="70" customWidth="1"/>
    <col min="5634" max="5636" width="26.28515625" style="70" customWidth="1"/>
    <col min="5637" max="5888" width="9.140625" style="70"/>
    <col min="5889" max="5889" width="16.5703125" style="70" customWidth="1"/>
    <col min="5890" max="5892" width="26.28515625" style="70" customWidth="1"/>
    <col min="5893" max="6144" width="9.140625" style="70"/>
    <col min="6145" max="6145" width="16.5703125" style="70" customWidth="1"/>
    <col min="6146" max="6148" width="26.28515625" style="70" customWidth="1"/>
    <col min="6149" max="6400" width="9.140625" style="70"/>
    <col min="6401" max="6401" width="16.5703125" style="70" customWidth="1"/>
    <col min="6402" max="6404" width="26.28515625" style="70" customWidth="1"/>
    <col min="6405" max="6656" width="9.140625" style="70"/>
    <col min="6657" max="6657" width="16.5703125" style="70" customWidth="1"/>
    <col min="6658" max="6660" width="26.28515625" style="70" customWidth="1"/>
    <col min="6661" max="6912" width="9.140625" style="70"/>
    <col min="6913" max="6913" width="16.5703125" style="70" customWidth="1"/>
    <col min="6914" max="6916" width="26.28515625" style="70" customWidth="1"/>
    <col min="6917" max="7168" width="9.140625" style="70"/>
    <col min="7169" max="7169" width="16.5703125" style="70" customWidth="1"/>
    <col min="7170" max="7172" width="26.28515625" style="70" customWidth="1"/>
    <col min="7173" max="7424" width="9.140625" style="70"/>
    <col min="7425" max="7425" width="16.5703125" style="70" customWidth="1"/>
    <col min="7426" max="7428" width="26.28515625" style="70" customWidth="1"/>
    <col min="7429" max="7680" width="9.140625" style="70"/>
    <col min="7681" max="7681" width="16.5703125" style="70" customWidth="1"/>
    <col min="7682" max="7684" width="26.28515625" style="70" customWidth="1"/>
    <col min="7685" max="7936" width="9.140625" style="70"/>
    <col min="7937" max="7937" width="16.5703125" style="70" customWidth="1"/>
    <col min="7938" max="7940" width="26.28515625" style="70" customWidth="1"/>
    <col min="7941" max="8192" width="9.140625" style="70"/>
    <col min="8193" max="8193" width="16.5703125" style="70" customWidth="1"/>
    <col min="8194" max="8196" width="26.28515625" style="70" customWidth="1"/>
    <col min="8197" max="8448" width="9.140625" style="70"/>
    <col min="8449" max="8449" width="16.5703125" style="70" customWidth="1"/>
    <col min="8450" max="8452" width="26.28515625" style="70" customWidth="1"/>
    <col min="8453" max="8704" width="9.140625" style="70"/>
    <col min="8705" max="8705" width="16.5703125" style="70" customWidth="1"/>
    <col min="8706" max="8708" width="26.28515625" style="70" customWidth="1"/>
    <col min="8709" max="8960" width="9.140625" style="70"/>
    <col min="8961" max="8961" width="16.5703125" style="70" customWidth="1"/>
    <col min="8962" max="8964" width="26.28515625" style="70" customWidth="1"/>
    <col min="8965" max="9216" width="9.140625" style="70"/>
    <col min="9217" max="9217" width="16.5703125" style="70" customWidth="1"/>
    <col min="9218" max="9220" width="26.28515625" style="70" customWidth="1"/>
    <col min="9221" max="9472" width="9.140625" style="70"/>
    <col min="9473" max="9473" width="16.5703125" style="70" customWidth="1"/>
    <col min="9474" max="9476" width="26.28515625" style="70" customWidth="1"/>
    <col min="9477" max="9728" width="9.140625" style="70"/>
    <col min="9729" max="9729" width="16.5703125" style="70" customWidth="1"/>
    <col min="9730" max="9732" width="26.28515625" style="70" customWidth="1"/>
    <col min="9733" max="9984" width="9.140625" style="70"/>
    <col min="9985" max="9985" width="16.5703125" style="70" customWidth="1"/>
    <col min="9986" max="9988" width="26.28515625" style="70" customWidth="1"/>
    <col min="9989" max="10240" width="9.140625" style="70"/>
    <col min="10241" max="10241" width="16.5703125" style="70" customWidth="1"/>
    <col min="10242" max="10244" width="26.28515625" style="70" customWidth="1"/>
    <col min="10245" max="10496" width="9.140625" style="70"/>
    <col min="10497" max="10497" width="16.5703125" style="70" customWidth="1"/>
    <col min="10498" max="10500" width="26.28515625" style="70" customWidth="1"/>
    <col min="10501" max="10752" width="9.140625" style="70"/>
    <col min="10753" max="10753" width="16.5703125" style="70" customWidth="1"/>
    <col min="10754" max="10756" width="26.28515625" style="70" customWidth="1"/>
    <col min="10757" max="11008" width="9.140625" style="70"/>
    <col min="11009" max="11009" width="16.5703125" style="70" customWidth="1"/>
    <col min="11010" max="11012" width="26.28515625" style="70" customWidth="1"/>
    <col min="11013" max="11264" width="9.140625" style="70"/>
    <col min="11265" max="11265" width="16.5703125" style="70" customWidth="1"/>
    <col min="11266" max="11268" width="26.28515625" style="70" customWidth="1"/>
    <col min="11269" max="11520" width="9.140625" style="70"/>
    <col min="11521" max="11521" width="16.5703125" style="70" customWidth="1"/>
    <col min="11522" max="11524" width="26.28515625" style="70" customWidth="1"/>
    <col min="11525" max="11776" width="9.140625" style="70"/>
    <col min="11777" max="11777" width="16.5703125" style="70" customWidth="1"/>
    <col min="11778" max="11780" width="26.28515625" style="70" customWidth="1"/>
    <col min="11781" max="12032" width="9.140625" style="70"/>
    <col min="12033" max="12033" width="16.5703125" style="70" customWidth="1"/>
    <col min="12034" max="12036" width="26.28515625" style="70" customWidth="1"/>
    <col min="12037" max="12288" width="9.140625" style="70"/>
    <col min="12289" max="12289" width="16.5703125" style="70" customWidth="1"/>
    <col min="12290" max="12292" width="26.28515625" style="70" customWidth="1"/>
    <col min="12293" max="12544" width="9.140625" style="70"/>
    <col min="12545" max="12545" width="16.5703125" style="70" customWidth="1"/>
    <col min="12546" max="12548" width="26.28515625" style="70" customWidth="1"/>
    <col min="12549" max="12800" width="9.140625" style="70"/>
    <col min="12801" max="12801" width="16.5703125" style="70" customWidth="1"/>
    <col min="12802" max="12804" width="26.28515625" style="70" customWidth="1"/>
    <col min="12805" max="13056" width="9.140625" style="70"/>
    <col min="13057" max="13057" width="16.5703125" style="70" customWidth="1"/>
    <col min="13058" max="13060" width="26.28515625" style="70" customWidth="1"/>
    <col min="13061" max="13312" width="9.140625" style="70"/>
    <col min="13313" max="13313" width="16.5703125" style="70" customWidth="1"/>
    <col min="13314" max="13316" width="26.28515625" style="70" customWidth="1"/>
    <col min="13317" max="13568" width="9.140625" style="70"/>
    <col min="13569" max="13569" width="16.5703125" style="70" customWidth="1"/>
    <col min="13570" max="13572" width="26.28515625" style="70" customWidth="1"/>
    <col min="13573" max="13824" width="9.140625" style="70"/>
    <col min="13825" max="13825" width="16.5703125" style="70" customWidth="1"/>
    <col min="13826" max="13828" width="26.28515625" style="70" customWidth="1"/>
    <col min="13829" max="14080" width="9.140625" style="70"/>
    <col min="14081" max="14081" width="16.5703125" style="70" customWidth="1"/>
    <col min="14082" max="14084" width="26.28515625" style="70" customWidth="1"/>
    <col min="14085" max="14336" width="9.140625" style="70"/>
    <col min="14337" max="14337" width="16.5703125" style="70" customWidth="1"/>
    <col min="14338" max="14340" width="26.28515625" style="70" customWidth="1"/>
    <col min="14341" max="14592" width="9.140625" style="70"/>
    <col min="14593" max="14593" width="16.5703125" style="70" customWidth="1"/>
    <col min="14594" max="14596" width="26.28515625" style="70" customWidth="1"/>
    <col min="14597" max="14848" width="9.140625" style="70"/>
    <col min="14849" max="14849" width="16.5703125" style="70" customWidth="1"/>
    <col min="14850" max="14852" width="26.28515625" style="70" customWidth="1"/>
    <col min="14853" max="15104" width="9.140625" style="70"/>
    <col min="15105" max="15105" width="16.5703125" style="70" customWidth="1"/>
    <col min="15106" max="15108" width="26.28515625" style="70" customWidth="1"/>
    <col min="15109" max="15360" width="9.140625" style="70"/>
    <col min="15361" max="15361" width="16.5703125" style="70" customWidth="1"/>
    <col min="15362" max="15364" width="26.28515625" style="70" customWidth="1"/>
    <col min="15365" max="15616" width="9.140625" style="70"/>
    <col min="15617" max="15617" width="16.5703125" style="70" customWidth="1"/>
    <col min="15618" max="15620" width="26.28515625" style="70" customWidth="1"/>
    <col min="15621" max="15872" width="9.140625" style="70"/>
    <col min="15873" max="15873" width="16.5703125" style="70" customWidth="1"/>
    <col min="15874" max="15876" width="26.28515625" style="70" customWidth="1"/>
    <col min="15877" max="16128" width="9.140625" style="70"/>
    <col min="16129" max="16129" width="16.5703125" style="70" customWidth="1"/>
    <col min="16130" max="16132" width="26.28515625" style="70" customWidth="1"/>
    <col min="16133" max="16384" width="9.140625" style="70"/>
  </cols>
  <sheetData>
    <row r="1" spans="1:14" s="437" customFormat="1" ht="23.25" customHeight="1" thickBot="1">
      <c r="A1" s="499" t="s">
        <v>804</v>
      </c>
      <c r="B1" s="499"/>
      <c r="C1" s="499"/>
      <c r="D1" s="499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4" s="438" customFormat="1" ht="22.5" customHeight="1" thickBot="1">
      <c r="A2" s="1310" t="s">
        <v>297</v>
      </c>
      <c r="B2" s="450" t="s">
        <v>805</v>
      </c>
      <c r="C2" s="653" t="s">
        <v>806</v>
      </c>
      <c r="D2" s="450" t="s">
        <v>44</v>
      </c>
    </row>
    <row r="3" spans="1:14" ht="24.95" customHeight="1">
      <c r="A3" s="1311">
        <v>1996</v>
      </c>
      <c r="B3" s="1312">
        <v>21332.84</v>
      </c>
      <c r="C3" s="1313">
        <v>7602.09</v>
      </c>
      <c r="D3" s="1314">
        <f t="shared" ref="D3:D14" si="0">B3+C3</f>
        <v>28934.93</v>
      </c>
    </row>
    <row r="4" spans="1:14" ht="24.95" customHeight="1">
      <c r="A4" s="960">
        <v>1997</v>
      </c>
      <c r="B4" s="1272">
        <v>29312.5</v>
      </c>
      <c r="C4" s="1273">
        <v>8615.68</v>
      </c>
      <c r="D4" s="1274">
        <f t="shared" si="0"/>
        <v>37928.18</v>
      </c>
    </row>
    <row r="5" spans="1:14" ht="24.95" customHeight="1">
      <c r="A5" s="960">
        <v>1998</v>
      </c>
      <c r="B5" s="1272">
        <v>30847.77</v>
      </c>
      <c r="C5" s="1273">
        <v>10603.45</v>
      </c>
      <c r="D5" s="1274">
        <f t="shared" si="0"/>
        <v>41451.22</v>
      </c>
    </row>
    <row r="6" spans="1:14" ht="24.95" customHeight="1">
      <c r="A6" s="960">
        <v>1999</v>
      </c>
      <c r="B6" s="1272">
        <v>34616.78</v>
      </c>
      <c r="C6" s="1273">
        <v>15514.87</v>
      </c>
      <c r="D6" s="1274">
        <f t="shared" si="0"/>
        <v>50131.65</v>
      </c>
    </row>
    <row r="7" spans="1:14" ht="24.95" customHeight="1">
      <c r="A7" s="960">
        <v>2000</v>
      </c>
      <c r="B7" s="1272">
        <v>41495.519999999997</v>
      </c>
      <c r="C7" s="1273">
        <v>20104.48</v>
      </c>
      <c r="D7" s="1274">
        <f t="shared" si="0"/>
        <v>61600</v>
      </c>
    </row>
    <row r="8" spans="1:14" ht="24.95" customHeight="1">
      <c r="A8" s="960">
        <v>2001</v>
      </c>
      <c r="B8" s="1272">
        <v>51674.03</v>
      </c>
      <c r="C8" s="1273">
        <v>26386.45</v>
      </c>
      <c r="D8" s="1274">
        <f t="shared" si="0"/>
        <v>78060.479999999996</v>
      </c>
    </row>
    <row r="9" spans="1:14" ht="24.95" customHeight="1">
      <c r="A9" s="960">
        <v>2002</v>
      </c>
      <c r="B9" s="1272">
        <v>51933.72</v>
      </c>
      <c r="C9" s="1273">
        <v>33322.01</v>
      </c>
      <c r="D9" s="1274">
        <f t="shared" si="0"/>
        <v>85255.73000000001</v>
      </c>
    </row>
    <row r="10" spans="1:14" ht="24.95" customHeight="1">
      <c r="A10" s="960">
        <v>2003</v>
      </c>
      <c r="B10" s="1272">
        <v>74386.41</v>
      </c>
      <c r="C10" s="1273">
        <v>49880.959999999999</v>
      </c>
      <c r="D10" s="1274">
        <f t="shared" si="0"/>
        <v>124267.37</v>
      </c>
    </row>
    <row r="11" spans="1:14" ht="24.95" customHeight="1">
      <c r="A11" s="960">
        <v>2004</v>
      </c>
      <c r="B11" s="1272">
        <v>77730.14</v>
      </c>
      <c r="C11" s="1273">
        <v>63491.89</v>
      </c>
      <c r="D11" s="1274">
        <f t="shared" si="0"/>
        <v>141222.03</v>
      </c>
    </row>
    <row r="12" spans="1:14" ht="24.95" customHeight="1">
      <c r="A12" s="960">
        <v>2005</v>
      </c>
      <c r="B12" s="1272">
        <v>130402.53</v>
      </c>
      <c r="C12" s="1273">
        <v>72710.59</v>
      </c>
      <c r="D12" s="1274">
        <f t="shared" si="0"/>
        <v>203113.12</v>
      </c>
    </row>
    <row r="13" spans="1:14" ht="24.95" customHeight="1">
      <c r="A13" s="960">
        <v>2006</v>
      </c>
      <c r="B13" s="1272">
        <v>219086.67</v>
      </c>
      <c r="C13" s="1273">
        <v>88455.94</v>
      </c>
      <c r="D13" s="1274">
        <f t="shared" si="0"/>
        <v>307542.61</v>
      </c>
    </row>
    <row r="14" spans="1:14" ht="24.95" customHeight="1">
      <c r="A14" s="960">
        <v>2007</v>
      </c>
      <c r="B14" s="1272">
        <v>302262.83</v>
      </c>
      <c r="C14" s="1273">
        <v>125234.33</v>
      </c>
      <c r="D14" s="1274">
        <f t="shared" si="0"/>
        <v>427497.16000000003</v>
      </c>
    </row>
    <row r="15" spans="1:14" ht="24.95" customHeight="1">
      <c r="A15" s="960" t="s">
        <v>1044</v>
      </c>
      <c r="B15" s="1272">
        <v>386016.4</v>
      </c>
      <c r="C15" s="1273">
        <v>187138.06</v>
      </c>
      <c r="D15" s="1274">
        <v>573154.46</v>
      </c>
    </row>
    <row r="16" spans="1:14" ht="23.25" customHeight="1">
      <c r="A16" s="961" t="s">
        <v>1045</v>
      </c>
      <c r="B16" s="1273">
        <v>388350.69</v>
      </c>
      <c r="C16" s="1273">
        <v>198108.85</v>
      </c>
      <c r="D16" s="1275">
        <v>586459.54</v>
      </c>
    </row>
    <row r="17" spans="1:4" ht="23.25" customHeight="1">
      <c r="A17" s="961" t="s">
        <v>1046</v>
      </c>
      <c r="B17" s="1273">
        <v>391741.6</v>
      </c>
      <c r="C17" s="1273">
        <v>193274.19</v>
      </c>
      <c r="D17" s="1275">
        <v>585015.79</v>
      </c>
    </row>
    <row r="18" spans="1:4" ht="23.25" customHeight="1" thickBot="1">
      <c r="A18" s="962">
        <v>2011</v>
      </c>
      <c r="B18" s="1276">
        <v>407432.22</v>
      </c>
      <c r="C18" s="1276">
        <v>213662.92</v>
      </c>
      <c r="D18" s="1277">
        <v>621095.14</v>
      </c>
    </row>
    <row r="19" spans="1:4" s="437" customFormat="1">
      <c r="A19" s="437" t="s">
        <v>989</v>
      </c>
    </row>
    <row r="20" spans="1:4" s="437" customFormat="1" ht="15">
      <c r="A20" s="437" t="s">
        <v>1092</v>
      </c>
    </row>
    <row r="21" spans="1:4" s="437" customFormat="1">
      <c r="A21" s="796"/>
    </row>
    <row r="22" spans="1:4">
      <c r="A22" s="784"/>
    </row>
  </sheetData>
  <pageMargins left="0.68" right="0.4" top="0.63" bottom="0.91" header="0.61" footer="0.5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21"/>
  <sheetViews>
    <sheetView view="pageBreakPreview" zoomScaleNormal="100" zoomScaleSheetLayoutView="100" workbookViewId="0">
      <selection activeCell="C20" sqref="C20"/>
    </sheetView>
  </sheetViews>
  <sheetFormatPr defaultRowHeight="12.75"/>
  <cols>
    <col min="1" max="1" width="13.85546875" style="70" customWidth="1"/>
    <col min="2" max="2" width="16.85546875" style="70" bestFit="1" customWidth="1"/>
    <col min="3" max="3" width="13.42578125" style="70" bestFit="1" customWidth="1"/>
    <col min="4" max="4" width="15.85546875" style="70" bestFit="1" customWidth="1"/>
    <col min="5" max="5" width="16.42578125" style="70" bestFit="1" customWidth="1"/>
    <col min="6" max="6" width="18.140625" style="70" bestFit="1" customWidth="1"/>
    <col min="7" max="7" width="13" style="70" bestFit="1" customWidth="1"/>
    <col min="8" max="8" width="15.5703125" style="70" bestFit="1" customWidth="1"/>
    <col min="9" max="256" width="9.140625" style="70"/>
    <col min="257" max="257" width="13.85546875" style="70" customWidth="1"/>
    <col min="258" max="258" width="16.85546875" style="70" bestFit="1" customWidth="1"/>
    <col min="259" max="259" width="13.42578125" style="70" bestFit="1" customWidth="1"/>
    <col min="260" max="260" width="15.85546875" style="70" bestFit="1" customWidth="1"/>
    <col min="261" max="261" width="16.42578125" style="70" bestFit="1" customWidth="1"/>
    <col min="262" max="262" width="18.140625" style="70" bestFit="1" customWidth="1"/>
    <col min="263" max="263" width="13" style="70" bestFit="1" customWidth="1"/>
    <col min="264" max="264" width="15.5703125" style="70" bestFit="1" customWidth="1"/>
    <col min="265" max="512" width="9.140625" style="70"/>
    <col min="513" max="513" width="13.85546875" style="70" customWidth="1"/>
    <col min="514" max="514" width="16.85546875" style="70" bestFit="1" customWidth="1"/>
    <col min="515" max="515" width="13.42578125" style="70" bestFit="1" customWidth="1"/>
    <col min="516" max="516" width="15.85546875" style="70" bestFit="1" customWidth="1"/>
    <col min="517" max="517" width="16.42578125" style="70" bestFit="1" customWidth="1"/>
    <col min="518" max="518" width="18.140625" style="70" bestFit="1" customWidth="1"/>
    <col min="519" max="519" width="13" style="70" bestFit="1" customWidth="1"/>
    <col min="520" max="520" width="15.5703125" style="70" bestFit="1" customWidth="1"/>
    <col min="521" max="768" width="9.140625" style="70"/>
    <col min="769" max="769" width="13.85546875" style="70" customWidth="1"/>
    <col min="770" max="770" width="16.85546875" style="70" bestFit="1" customWidth="1"/>
    <col min="771" max="771" width="13.42578125" style="70" bestFit="1" customWidth="1"/>
    <col min="772" max="772" width="15.85546875" style="70" bestFit="1" customWidth="1"/>
    <col min="773" max="773" width="16.42578125" style="70" bestFit="1" customWidth="1"/>
    <col min="774" max="774" width="18.140625" style="70" bestFit="1" customWidth="1"/>
    <col min="775" max="775" width="13" style="70" bestFit="1" customWidth="1"/>
    <col min="776" max="776" width="15.5703125" style="70" bestFit="1" customWidth="1"/>
    <col min="777" max="1024" width="9.140625" style="70"/>
    <col min="1025" max="1025" width="13.85546875" style="70" customWidth="1"/>
    <col min="1026" max="1026" width="16.85546875" style="70" bestFit="1" customWidth="1"/>
    <col min="1027" max="1027" width="13.42578125" style="70" bestFit="1" customWidth="1"/>
    <col min="1028" max="1028" width="15.85546875" style="70" bestFit="1" customWidth="1"/>
    <col min="1029" max="1029" width="16.42578125" style="70" bestFit="1" customWidth="1"/>
    <col min="1030" max="1030" width="18.140625" style="70" bestFit="1" customWidth="1"/>
    <col min="1031" max="1031" width="13" style="70" bestFit="1" customWidth="1"/>
    <col min="1032" max="1032" width="15.5703125" style="70" bestFit="1" customWidth="1"/>
    <col min="1033" max="1280" width="9.140625" style="70"/>
    <col min="1281" max="1281" width="13.85546875" style="70" customWidth="1"/>
    <col min="1282" max="1282" width="16.85546875" style="70" bestFit="1" customWidth="1"/>
    <col min="1283" max="1283" width="13.42578125" style="70" bestFit="1" customWidth="1"/>
    <col min="1284" max="1284" width="15.85546875" style="70" bestFit="1" customWidth="1"/>
    <col min="1285" max="1285" width="16.42578125" style="70" bestFit="1" customWidth="1"/>
    <col min="1286" max="1286" width="18.140625" style="70" bestFit="1" customWidth="1"/>
    <col min="1287" max="1287" width="13" style="70" bestFit="1" customWidth="1"/>
    <col min="1288" max="1288" width="15.5703125" style="70" bestFit="1" customWidth="1"/>
    <col min="1289" max="1536" width="9.140625" style="70"/>
    <col min="1537" max="1537" width="13.85546875" style="70" customWidth="1"/>
    <col min="1538" max="1538" width="16.85546875" style="70" bestFit="1" customWidth="1"/>
    <col min="1539" max="1539" width="13.42578125" style="70" bestFit="1" customWidth="1"/>
    <col min="1540" max="1540" width="15.85546875" style="70" bestFit="1" customWidth="1"/>
    <col min="1541" max="1541" width="16.42578125" style="70" bestFit="1" customWidth="1"/>
    <col min="1542" max="1542" width="18.140625" style="70" bestFit="1" customWidth="1"/>
    <col min="1543" max="1543" width="13" style="70" bestFit="1" customWidth="1"/>
    <col min="1544" max="1544" width="15.5703125" style="70" bestFit="1" customWidth="1"/>
    <col min="1545" max="1792" width="9.140625" style="70"/>
    <col min="1793" max="1793" width="13.85546875" style="70" customWidth="1"/>
    <col min="1794" max="1794" width="16.85546875" style="70" bestFit="1" customWidth="1"/>
    <col min="1795" max="1795" width="13.42578125" style="70" bestFit="1" customWidth="1"/>
    <col min="1796" max="1796" width="15.85546875" style="70" bestFit="1" customWidth="1"/>
    <col min="1797" max="1797" width="16.42578125" style="70" bestFit="1" customWidth="1"/>
    <col min="1798" max="1798" width="18.140625" style="70" bestFit="1" customWidth="1"/>
    <col min="1799" max="1799" width="13" style="70" bestFit="1" customWidth="1"/>
    <col min="1800" max="1800" width="15.5703125" style="70" bestFit="1" customWidth="1"/>
    <col min="1801" max="2048" width="9.140625" style="70"/>
    <col min="2049" max="2049" width="13.85546875" style="70" customWidth="1"/>
    <col min="2050" max="2050" width="16.85546875" style="70" bestFit="1" customWidth="1"/>
    <col min="2051" max="2051" width="13.42578125" style="70" bestFit="1" customWidth="1"/>
    <col min="2052" max="2052" width="15.85546875" style="70" bestFit="1" customWidth="1"/>
    <col min="2053" max="2053" width="16.42578125" style="70" bestFit="1" customWidth="1"/>
    <col min="2054" max="2054" width="18.140625" style="70" bestFit="1" customWidth="1"/>
    <col min="2055" max="2055" width="13" style="70" bestFit="1" customWidth="1"/>
    <col min="2056" max="2056" width="15.5703125" style="70" bestFit="1" customWidth="1"/>
    <col min="2057" max="2304" width="9.140625" style="70"/>
    <col min="2305" max="2305" width="13.85546875" style="70" customWidth="1"/>
    <col min="2306" max="2306" width="16.85546875" style="70" bestFit="1" customWidth="1"/>
    <col min="2307" max="2307" width="13.42578125" style="70" bestFit="1" customWidth="1"/>
    <col min="2308" max="2308" width="15.85546875" style="70" bestFit="1" customWidth="1"/>
    <col min="2309" max="2309" width="16.42578125" style="70" bestFit="1" customWidth="1"/>
    <col min="2310" max="2310" width="18.140625" style="70" bestFit="1" customWidth="1"/>
    <col min="2311" max="2311" width="13" style="70" bestFit="1" customWidth="1"/>
    <col min="2312" max="2312" width="15.5703125" style="70" bestFit="1" customWidth="1"/>
    <col min="2313" max="2560" width="9.140625" style="70"/>
    <col min="2561" max="2561" width="13.85546875" style="70" customWidth="1"/>
    <col min="2562" max="2562" width="16.85546875" style="70" bestFit="1" customWidth="1"/>
    <col min="2563" max="2563" width="13.42578125" style="70" bestFit="1" customWidth="1"/>
    <col min="2564" max="2564" width="15.85546875" style="70" bestFit="1" customWidth="1"/>
    <col min="2565" max="2565" width="16.42578125" style="70" bestFit="1" customWidth="1"/>
    <col min="2566" max="2566" width="18.140625" style="70" bestFit="1" customWidth="1"/>
    <col min="2567" max="2567" width="13" style="70" bestFit="1" customWidth="1"/>
    <col min="2568" max="2568" width="15.5703125" style="70" bestFit="1" customWidth="1"/>
    <col min="2569" max="2816" width="9.140625" style="70"/>
    <col min="2817" max="2817" width="13.85546875" style="70" customWidth="1"/>
    <col min="2818" max="2818" width="16.85546875" style="70" bestFit="1" customWidth="1"/>
    <col min="2819" max="2819" width="13.42578125" style="70" bestFit="1" customWidth="1"/>
    <col min="2820" max="2820" width="15.85546875" style="70" bestFit="1" customWidth="1"/>
    <col min="2821" max="2821" width="16.42578125" style="70" bestFit="1" customWidth="1"/>
    <col min="2822" max="2822" width="18.140625" style="70" bestFit="1" customWidth="1"/>
    <col min="2823" max="2823" width="13" style="70" bestFit="1" customWidth="1"/>
    <col min="2824" max="2824" width="15.5703125" style="70" bestFit="1" customWidth="1"/>
    <col min="2825" max="3072" width="9.140625" style="70"/>
    <col min="3073" max="3073" width="13.85546875" style="70" customWidth="1"/>
    <col min="3074" max="3074" width="16.85546875" style="70" bestFit="1" customWidth="1"/>
    <col min="3075" max="3075" width="13.42578125" style="70" bestFit="1" customWidth="1"/>
    <col min="3076" max="3076" width="15.85546875" style="70" bestFit="1" customWidth="1"/>
    <col min="3077" max="3077" width="16.42578125" style="70" bestFit="1" customWidth="1"/>
    <col min="3078" max="3078" width="18.140625" style="70" bestFit="1" customWidth="1"/>
    <col min="3079" max="3079" width="13" style="70" bestFit="1" customWidth="1"/>
    <col min="3080" max="3080" width="15.5703125" style="70" bestFit="1" customWidth="1"/>
    <col min="3081" max="3328" width="9.140625" style="70"/>
    <col min="3329" max="3329" width="13.85546875" style="70" customWidth="1"/>
    <col min="3330" max="3330" width="16.85546875" style="70" bestFit="1" customWidth="1"/>
    <col min="3331" max="3331" width="13.42578125" style="70" bestFit="1" customWidth="1"/>
    <col min="3332" max="3332" width="15.85546875" style="70" bestFit="1" customWidth="1"/>
    <col min="3333" max="3333" width="16.42578125" style="70" bestFit="1" customWidth="1"/>
    <col min="3334" max="3334" width="18.140625" style="70" bestFit="1" customWidth="1"/>
    <col min="3335" max="3335" width="13" style="70" bestFit="1" customWidth="1"/>
    <col min="3336" max="3336" width="15.5703125" style="70" bestFit="1" customWidth="1"/>
    <col min="3337" max="3584" width="9.140625" style="70"/>
    <col min="3585" max="3585" width="13.85546875" style="70" customWidth="1"/>
    <col min="3586" max="3586" width="16.85546875" style="70" bestFit="1" customWidth="1"/>
    <col min="3587" max="3587" width="13.42578125" style="70" bestFit="1" customWidth="1"/>
    <col min="3588" max="3588" width="15.85546875" style="70" bestFit="1" customWidth="1"/>
    <col min="3589" max="3589" width="16.42578125" style="70" bestFit="1" customWidth="1"/>
    <col min="3590" max="3590" width="18.140625" style="70" bestFit="1" customWidth="1"/>
    <col min="3591" max="3591" width="13" style="70" bestFit="1" customWidth="1"/>
    <col min="3592" max="3592" width="15.5703125" style="70" bestFit="1" customWidth="1"/>
    <col min="3593" max="3840" width="9.140625" style="70"/>
    <col min="3841" max="3841" width="13.85546875" style="70" customWidth="1"/>
    <col min="3842" max="3842" width="16.85546875" style="70" bestFit="1" customWidth="1"/>
    <col min="3843" max="3843" width="13.42578125" style="70" bestFit="1" customWidth="1"/>
    <col min="3844" max="3844" width="15.85546875" style="70" bestFit="1" customWidth="1"/>
    <col min="3845" max="3845" width="16.42578125" style="70" bestFit="1" customWidth="1"/>
    <col min="3846" max="3846" width="18.140625" style="70" bestFit="1" customWidth="1"/>
    <col min="3847" max="3847" width="13" style="70" bestFit="1" customWidth="1"/>
    <col min="3848" max="3848" width="15.5703125" style="70" bestFit="1" customWidth="1"/>
    <col min="3849" max="4096" width="9.140625" style="70"/>
    <col min="4097" max="4097" width="13.85546875" style="70" customWidth="1"/>
    <col min="4098" max="4098" width="16.85546875" style="70" bestFit="1" customWidth="1"/>
    <col min="4099" max="4099" width="13.42578125" style="70" bestFit="1" customWidth="1"/>
    <col min="4100" max="4100" width="15.85546875" style="70" bestFit="1" customWidth="1"/>
    <col min="4101" max="4101" width="16.42578125" style="70" bestFit="1" customWidth="1"/>
    <col min="4102" max="4102" width="18.140625" style="70" bestFit="1" customWidth="1"/>
    <col min="4103" max="4103" width="13" style="70" bestFit="1" customWidth="1"/>
    <col min="4104" max="4104" width="15.5703125" style="70" bestFit="1" customWidth="1"/>
    <col min="4105" max="4352" width="9.140625" style="70"/>
    <col min="4353" max="4353" width="13.85546875" style="70" customWidth="1"/>
    <col min="4354" max="4354" width="16.85546875" style="70" bestFit="1" customWidth="1"/>
    <col min="4355" max="4355" width="13.42578125" style="70" bestFit="1" customWidth="1"/>
    <col min="4356" max="4356" width="15.85546875" style="70" bestFit="1" customWidth="1"/>
    <col min="4357" max="4357" width="16.42578125" style="70" bestFit="1" customWidth="1"/>
    <col min="4358" max="4358" width="18.140625" style="70" bestFit="1" customWidth="1"/>
    <col min="4359" max="4359" width="13" style="70" bestFit="1" customWidth="1"/>
    <col min="4360" max="4360" width="15.5703125" style="70" bestFit="1" customWidth="1"/>
    <col min="4361" max="4608" width="9.140625" style="70"/>
    <col min="4609" max="4609" width="13.85546875" style="70" customWidth="1"/>
    <col min="4610" max="4610" width="16.85546875" style="70" bestFit="1" customWidth="1"/>
    <col min="4611" max="4611" width="13.42578125" style="70" bestFit="1" customWidth="1"/>
    <col min="4612" max="4612" width="15.85546875" style="70" bestFit="1" customWidth="1"/>
    <col min="4613" max="4613" width="16.42578125" style="70" bestFit="1" customWidth="1"/>
    <col min="4614" max="4614" width="18.140625" style="70" bestFit="1" customWidth="1"/>
    <col min="4615" max="4615" width="13" style="70" bestFit="1" customWidth="1"/>
    <col min="4616" max="4616" width="15.5703125" style="70" bestFit="1" customWidth="1"/>
    <col min="4617" max="4864" width="9.140625" style="70"/>
    <col min="4865" max="4865" width="13.85546875" style="70" customWidth="1"/>
    <col min="4866" max="4866" width="16.85546875" style="70" bestFit="1" customWidth="1"/>
    <col min="4867" max="4867" width="13.42578125" style="70" bestFit="1" customWidth="1"/>
    <col min="4868" max="4868" width="15.85546875" style="70" bestFit="1" customWidth="1"/>
    <col min="4869" max="4869" width="16.42578125" style="70" bestFit="1" customWidth="1"/>
    <col min="4870" max="4870" width="18.140625" style="70" bestFit="1" customWidth="1"/>
    <col min="4871" max="4871" width="13" style="70" bestFit="1" customWidth="1"/>
    <col min="4872" max="4872" width="15.5703125" style="70" bestFit="1" customWidth="1"/>
    <col min="4873" max="5120" width="9.140625" style="70"/>
    <col min="5121" max="5121" width="13.85546875" style="70" customWidth="1"/>
    <col min="5122" max="5122" width="16.85546875" style="70" bestFit="1" customWidth="1"/>
    <col min="5123" max="5123" width="13.42578125" style="70" bestFit="1" customWidth="1"/>
    <col min="5124" max="5124" width="15.85546875" style="70" bestFit="1" customWidth="1"/>
    <col min="5125" max="5125" width="16.42578125" style="70" bestFit="1" customWidth="1"/>
    <col min="5126" max="5126" width="18.140625" style="70" bestFit="1" customWidth="1"/>
    <col min="5127" max="5127" width="13" style="70" bestFit="1" customWidth="1"/>
    <col min="5128" max="5128" width="15.5703125" style="70" bestFit="1" customWidth="1"/>
    <col min="5129" max="5376" width="9.140625" style="70"/>
    <col min="5377" max="5377" width="13.85546875" style="70" customWidth="1"/>
    <col min="5378" max="5378" width="16.85546875" style="70" bestFit="1" customWidth="1"/>
    <col min="5379" max="5379" width="13.42578125" style="70" bestFit="1" customWidth="1"/>
    <col min="5380" max="5380" width="15.85546875" style="70" bestFit="1" customWidth="1"/>
    <col min="5381" max="5381" width="16.42578125" style="70" bestFit="1" customWidth="1"/>
    <col min="5382" max="5382" width="18.140625" style="70" bestFit="1" customWidth="1"/>
    <col min="5383" max="5383" width="13" style="70" bestFit="1" customWidth="1"/>
    <col min="5384" max="5384" width="15.5703125" style="70" bestFit="1" customWidth="1"/>
    <col min="5385" max="5632" width="9.140625" style="70"/>
    <col min="5633" max="5633" width="13.85546875" style="70" customWidth="1"/>
    <col min="5634" max="5634" width="16.85546875" style="70" bestFit="1" customWidth="1"/>
    <col min="5635" max="5635" width="13.42578125" style="70" bestFit="1" customWidth="1"/>
    <col min="5636" max="5636" width="15.85546875" style="70" bestFit="1" customWidth="1"/>
    <col min="5637" max="5637" width="16.42578125" style="70" bestFit="1" customWidth="1"/>
    <col min="5638" max="5638" width="18.140625" style="70" bestFit="1" customWidth="1"/>
    <col min="5639" max="5639" width="13" style="70" bestFit="1" customWidth="1"/>
    <col min="5640" max="5640" width="15.5703125" style="70" bestFit="1" customWidth="1"/>
    <col min="5641" max="5888" width="9.140625" style="70"/>
    <col min="5889" max="5889" width="13.85546875" style="70" customWidth="1"/>
    <col min="5890" max="5890" width="16.85546875" style="70" bestFit="1" customWidth="1"/>
    <col min="5891" max="5891" width="13.42578125" style="70" bestFit="1" customWidth="1"/>
    <col min="5892" max="5892" width="15.85546875" style="70" bestFit="1" customWidth="1"/>
    <col min="5893" max="5893" width="16.42578125" style="70" bestFit="1" customWidth="1"/>
    <col min="5894" max="5894" width="18.140625" style="70" bestFit="1" customWidth="1"/>
    <col min="5895" max="5895" width="13" style="70" bestFit="1" customWidth="1"/>
    <col min="5896" max="5896" width="15.5703125" style="70" bestFit="1" customWidth="1"/>
    <col min="5897" max="6144" width="9.140625" style="70"/>
    <col min="6145" max="6145" width="13.85546875" style="70" customWidth="1"/>
    <col min="6146" max="6146" width="16.85546875" style="70" bestFit="1" customWidth="1"/>
    <col min="6147" max="6147" width="13.42578125" style="70" bestFit="1" customWidth="1"/>
    <col min="6148" max="6148" width="15.85546875" style="70" bestFit="1" customWidth="1"/>
    <col min="6149" max="6149" width="16.42578125" style="70" bestFit="1" customWidth="1"/>
    <col min="6150" max="6150" width="18.140625" style="70" bestFit="1" customWidth="1"/>
    <col min="6151" max="6151" width="13" style="70" bestFit="1" customWidth="1"/>
    <col min="6152" max="6152" width="15.5703125" style="70" bestFit="1" customWidth="1"/>
    <col min="6153" max="6400" width="9.140625" style="70"/>
    <col min="6401" max="6401" width="13.85546875" style="70" customWidth="1"/>
    <col min="6402" max="6402" width="16.85546875" style="70" bestFit="1" customWidth="1"/>
    <col min="6403" max="6403" width="13.42578125" style="70" bestFit="1" customWidth="1"/>
    <col min="6404" max="6404" width="15.85546875" style="70" bestFit="1" customWidth="1"/>
    <col min="6405" max="6405" width="16.42578125" style="70" bestFit="1" customWidth="1"/>
    <col min="6406" max="6406" width="18.140625" style="70" bestFit="1" customWidth="1"/>
    <col min="6407" max="6407" width="13" style="70" bestFit="1" customWidth="1"/>
    <col min="6408" max="6408" width="15.5703125" style="70" bestFit="1" customWidth="1"/>
    <col min="6409" max="6656" width="9.140625" style="70"/>
    <col min="6657" max="6657" width="13.85546875" style="70" customWidth="1"/>
    <col min="6658" max="6658" width="16.85546875" style="70" bestFit="1" customWidth="1"/>
    <col min="6659" max="6659" width="13.42578125" style="70" bestFit="1" customWidth="1"/>
    <col min="6660" max="6660" width="15.85546875" style="70" bestFit="1" customWidth="1"/>
    <col min="6661" max="6661" width="16.42578125" style="70" bestFit="1" customWidth="1"/>
    <col min="6662" max="6662" width="18.140625" style="70" bestFit="1" customWidth="1"/>
    <col min="6663" max="6663" width="13" style="70" bestFit="1" customWidth="1"/>
    <col min="6664" max="6664" width="15.5703125" style="70" bestFit="1" customWidth="1"/>
    <col min="6665" max="6912" width="9.140625" style="70"/>
    <col min="6913" max="6913" width="13.85546875" style="70" customWidth="1"/>
    <col min="6914" max="6914" width="16.85546875" style="70" bestFit="1" customWidth="1"/>
    <col min="6915" max="6915" width="13.42578125" style="70" bestFit="1" customWidth="1"/>
    <col min="6916" max="6916" width="15.85546875" style="70" bestFit="1" customWidth="1"/>
    <col min="6917" max="6917" width="16.42578125" style="70" bestFit="1" customWidth="1"/>
    <col min="6918" max="6918" width="18.140625" style="70" bestFit="1" customWidth="1"/>
    <col min="6919" max="6919" width="13" style="70" bestFit="1" customWidth="1"/>
    <col min="6920" max="6920" width="15.5703125" style="70" bestFit="1" customWidth="1"/>
    <col min="6921" max="7168" width="9.140625" style="70"/>
    <col min="7169" max="7169" width="13.85546875" style="70" customWidth="1"/>
    <col min="7170" max="7170" width="16.85546875" style="70" bestFit="1" customWidth="1"/>
    <col min="7171" max="7171" width="13.42578125" style="70" bestFit="1" customWidth="1"/>
    <col min="7172" max="7172" width="15.85546875" style="70" bestFit="1" customWidth="1"/>
    <col min="7173" max="7173" width="16.42578125" style="70" bestFit="1" customWidth="1"/>
    <col min="7174" max="7174" width="18.140625" style="70" bestFit="1" customWidth="1"/>
    <col min="7175" max="7175" width="13" style="70" bestFit="1" customWidth="1"/>
    <col min="7176" max="7176" width="15.5703125" style="70" bestFit="1" customWidth="1"/>
    <col min="7177" max="7424" width="9.140625" style="70"/>
    <col min="7425" max="7425" width="13.85546875" style="70" customWidth="1"/>
    <col min="7426" max="7426" width="16.85546875" style="70" bestFit="1" customWidth="1"/>
    <col min="7427" max="7427" width="13.42578125" style="70" bestFit="1" customWidth="1"/>
    <col min="7428" max="7428" width="15.85546875" style="70" bestFit="1" customWidth="1"/>
    <col min="7429" max="7429" width="16.42578125" style="70" bestFit="1" customWidth="1"/>
    <col min="7430" max="7430" width="18.140625" style="70" bestFit="1" customWidth="1"/>
    <col min="7431" max="7431" width="13" style="70" bestFit="1" customWidth="1"/>
    <col min="7432" max="7432" width="15.5703125" style="70" bestFit="1" customWidth="1"/>
    <col min="7433" max="7680" width="9.140625" style="70"/>
    <col min="7681" max="7681" width="13.85546875" style="70" customWidth="1"/>
    <col min="7682" max="7682" width="16.85546875" style="70" bestFit="1" customWidth="1"/>
    <col min="7683" max="7683" width="13.42578125" style="70" bestFit="1" customWidth="1"/>
    <col min="7684" max="7684" width="15.85546875" style="70" bestFit="1" customWidth="1"/>
    <col min="7685" max="7685" width="16.42578125" style="70" bestFit="1" customWidth="1"/>
    <col min="7686" max="7686" width="18.140625" style="70" bestFit="1" customWidth="1"/>
    <col min="7687" max="7687" width="13" style="70" bestFit="1" customWidth="1"/>
    <col min="7688" max="7688" width="15.5703125" style="70" bestFit="1" customWidth="1"/>
    <col min="7689" max="7936" width="9.140625" style="70"/>
    <col min="7937" max="7937" width="13.85546875" style="70" customWidth="1"/>
    <col min="7938" max="7938" width="16.85546875" style="70" bestFit="1" customWidth="1"/>
    <col min="7939" max="7939" width="13.42578125" style="70" bestFit="1" customWidth="1"/>
    <col min="7940" max="7940" width="15.85546875" style="70" bestFit="1" customWidth="1"/>
    <col min="7941" max="7941" width="16.42578125" style="70" bestFit="1" customWidth="1"/>
    <col min="7942" max="7942" width="18.140625" style="70" bestFit="1" customWidth="1"/>
    <col min="7943" max="7943" width="13" style="70" bestFit="1" customWidth="1"/>
    <col min="7944" max="7944" width="15.5703125" style="70" bestFit="1" customWidth="1"/>
    <col min="7945" max="8192" width="9.140625" style="70"/>
    <col min="8193" max="8193" width="13.85546875" style="70" customWidth="1"/>
    <col min="8194" max="8194" width="16.85546875" style="70" bestFit="1" customWidth="1"/>
    <col min="8195" max="8195" width="13.42578125" style="70" bestFit="1" customWidth="1"/>
    <col min="8196" max="8196" width="15.85546875" style="70" bestFit="1" customWidth="1"/>
    <col min="8197" max="8197" width="16.42578125" style="70" bestFit="1" customWidth="1"/>
    <col min="8198" max="8198" width="18.140625" style="70" bestFit="1" customWidth="1"/>
    <col min="8199" max="8199" width="13" style="70" bestFit="1" customWidth="1"/>
    <col min="8200" max="8200" width="15.5703125" style="70" bestFit="1" customWidth="1"/>
    <col min="8201" max="8448" width="9.140625" style="70"/>
    <col min="8449" max="8449" width="13.85546875" style="70" customWidth="1"/>
    <col min="8450" max="8450" width="16.85546875" style="70" bestFit="1" customWidth="1"/>
    <col min="8451" max="8451" width="13.42578125" style="70" bestFit="1" customWidth="1"/>
    <col min="8452" max="8452" width="15.85546875" style="70" bestFit="1" customWidth="1"/>
    <col min="8453" max="8453" width="16.42578125" style="70" bestFit="1" customWidth="1"/>
    <col min="8454" max="8454" width="18.140625" style="70" bestFit="1" customWidth="1"/>
    <col min="8455" max="8455" width="13" style="70" bestFit="1" customWidth="1"/>
    <col min="8456" max="8456" width="15.5703125" style="70" bestFit="1" customWidth="1"/>
    <col min="8457" max="8704" width="9.140625" style="70"/>
    <col min="8705" max="8705" width="13.85546875" style="70" customWidth="1"/>
    <col min="8706" max="8706" width="16.85546875" style="70" bestFit="1" customWidth="1"/>
    <col min="8707" max="8707" width="13.42578125" style="70" bestFit="1" customWidth="1"/>
    <col min="8708" max="8708" width="15.85546875" style="70" bestFit="1" customWidth="1"/>
    <col min="8709" max="8709" width="16.42578125" style="70" bestFit="1" customWidth="1"/>
    <col min="8710" max="8710" width="18.140625" style="70" bestFit="1" customWidth="1"/>
    <col min="8711" max="8711" width="13" style="70" bestFit="1" customWidth="1"/>
    <col min="8712" max="8712" width="15.5703125" style="70" bestFit="1" customWidth="1"/>
    <col min="8713" max="8960" width="9.140625" style="70"/>
    <col min="8961" max="8961" width="13.85546875" style="70" customWidth="1"/>
    <col min="8962" max="8962" width="16.85546875" style="70" bestFit="1" customWidth="1"/>
    <col min="8963" max="8963" width="13.42578125" style="70" bestFit="1" customWidth="1"/>
    <col min="8964" max="8964" width="15.85546875" style="70" bestFit="1" customWidth="1"/>
    <col min="8965" max="8965" width="16.42578125" style="70" bestFit="1" customWidth="1"/>
    <col min="8966" max="8966" width="18.140625" style="70" bestFit="1" customWidth="1"/>
    <col min="8967" max="8967" width="13" style="70" bestFit="1" customWidth="1"/>
    <col min="8968" max="8968" width="15.5703125" style="70" bestFit="1" customWidth="1"/>
    <col min="8969" max="9216" width="9.140625" style="70"/>
    <col min="9217" max="9217" width="13.85546875" style="70" customWidth="1"/>
    <col min="9218" max="9218" width="16.85546875" style="70" bestFit="1" customWidth="1"/>
    <col min="9219" max="9219" width="13.42578125" style="70" bestFit="1" customWidth="1"/>
    <col min="9220" max="9220" width="15.85546875" style="70" bestFit="1" customWidth="1"/>
    <col min="9221" max="9221" width="16.42578125" style="70" bestFit="1" customWidth="1"/>
    <col min="9222" max="9222" width="18.140625" style="70" bestFit="1" customWidth="1"/>
    <col min="9223" max="9223" width="13" style="70" bestFit="1" customWidth="1"/>
    <col min="9224" max="9224" width="15.5703125" style="70" bestFit="1" customWidth="1"/>
    <col min="9225" max="9472" width="9.140625" style="70"/>
    <col min="9473" max="9473" width="13.85546875" style="70" customWidth="1"/>
    <col min="9474" max="9474" width="16.85546875" style="70" bestFit="1" customWidth="1"/>
    <col min="9475" max="9475" width="13.42578125" style="70" bestFit="1" customWidth="1"/>
    <col min="9476" max="9476" width="15.85546875" style="70" bestFit="1" customWidth="1"/>
    <col min="9477" max="9477" width="16.42578125" style="70" bestFit="1" customWidth="1"/>
    <col min="9478" max="9478" width="18.140625" style="70" bestFit="1" customWidth="1"/>
    <col min="9479" max="9479" width="13" style="70" bestFit="1" customWidth="1"/>
    <col min="9480" max="9480" width="15.5703125" style="70" bestFit="1" customWidth="1"/>
    <col min="9481" max="9728" width="9.140625" style="70"/>
    <col min="9729" max="9729" width="13.85546875" style="70" customWidth="1"/>
    <col min="9730" max="9730" width="16.85546875" style="70" bestFit="1" customWidth="1"/>
    <col min="9731" max="9731" width="13.42578125" style="70" bestFit="1" customWidth="1"/>
    <col min="9732" max="9732" width="15.85546875" style="70" bestFit="1" customWidth="1"/>
    <col min="9733" max="9733" width="16.42578125" style="70" bestFit="1" customWidth="1"/>
    <col min="9734" max="9734" width="18.140625" style="70" bestFit="1" customWidth="1"/>
    <col min="9735" max="9735" width="13" style="70" bestFit="1" customWidth="1"/>
    <col min="9736" max="9736" width="15.5703125" style="70" bestFit="1" customWidth="1"/>
    <col min="9737" max="9984" width="9.140625" style="70"/>
    <col min="9985" max="9985" width="13.85546875" style="70" customWidth="1"/>
    <col min="9986" max="9986" width="16.85546875" style="70" bestFit="1" customWidth="1"/>
    <col min="9987" max="9987" width="13.42578125" style="70" bestFit="1" customWidth="1"/>
    <col min="9988" max="9988" width="15.85546875" style="70" bestFit="1" customWidth="1"/>
    <col min="9989" max="9989" width="16.42578125" style="70" bestFit="1" customWidth="1"/>
    <col min="9990" max="9990" width="18.140625" style="70" bestFit="1" customWidth="1"/>
    <col min="9991" max="9991" width="13" style="70" bestFit="1" customWidth="1"/>
    <col min="9992" max="9992" width="15.5703125" style="70" bestFit="1" customWidth="1"/>
    <col min="9993" max="10240" width="9.140625" style="70"/>
    <col min="10241" max="10241" width="13.85546875" style="70" customWidth="1"/>
    <col min="10242" max="10242" width="16.85546875" style="70" bestFit="1" customWidth="1"/>
    <col min="10243" max="10243" width="13.42578125" style="70" bestFit="1" customWidth="1"/>
    <col min="10244" max="10244" width="15.85546875" style="70" bestFit="1" customWidth="1"/>
    <col min="10245" max="10245" width="16.42578125" style="70" bestFit="1" customWidth="1"/>
    <col min="10246" max="10246" width="18.140625" style="70" bestFit="1" customWidth="1"/>
    <col min="10247" max="10247" width="13" style="70" bestFit="1" customWidth="1"/>
    <col min="10248" max="10248" width="15.5703125" style="70" bestFit="1" customWidth="1"/>
    <col min="10249" max="10496" width="9.140625" style="70"/>
    <col min="10497" max="10497" width="13.85546875" style="70" customWidth="1"/>
    <col min="10498" max="10498" width="16.85546875" style="70" bestFit="1" customWidth="1"/>
    <col min="10499" max="10499" width="13.42578125" style="70" bestFit="1" customWidth="1"/>
    <col min="10500" max="10500" width="15.85546875" style="70" bestFit="1" customWidth="1"/>
    <col min="10501" max="10501" width="16.42578125" style="70" bestFit="1" customWidth="1"/>
    <col min="10502" max="10502" width="18.140625" style="70" bestFit="1" customWidth="1"/>
    <col min="10503" max="10503" width="13" style="70" bestFit="1" customWidth="1"/>
    <col min="10504" max="10504" width="15.5703125" style="70" bestFit="1" customWidth="1"/>
    <col min="10505" max="10752" width="9.140625" style="70"/>
    <col min="10753" max="10753" width="13.85546875" style="70" customWidth="1"/>
    <col min="10754" max="10754" width="16.85546875" style="70" bestFit="1" customWidth="1"/>
    <col min="10755" max="10755" width="13.42578125" style="70" bestFit="1" customWidth="1"/>
    <col min="10756" max="10756" width="15.85546875" style="70" bestFit="1" customWidth="1"/>
    <col min="10757" max="10757" width="16.42578125" style="70" bestFit="1" customWidth="1"/>
    <col min="10758" max="10758" width="18.140625" style="70" bestFit="1" customWidth="1"/>
    <col min="10759" max="10759" width="13" style="70" bestFit="1" customWidth="1"/>
    <col min="10760" max="10760" width="15.5703125" style="70" bestFit="1" customWidth="1"/>
    <col min="10761" max="11008" width="9.140625" style="70"/>
    <col min="11009" max="11009" width="13.85546875" style="70" customWidth="1"/>
    <col min="11010" max="11010" width="16.85546875" style="70" bestFit="1" customWidth="1"/>
    <col min="11011" max="11011" width="13.42578125" style="70" bestFit="1" customWidth="1"/>
    <col min="11012" max="11012" width="15.85546875" style="70" bestFit="1" customWidth="1"/>
    <col min="11013" max="11013" width="16.42578125" style="70" bestFit="1" customWidth="1"/>
    <col min="11014" max="11014" width="18.140625" style="70" bestFit="1" customWidth="1"/>
    <col min="11015" max="11015" width="13" style="70" bestFit="1" customWidth="1"/>
    <col min="11016" max="11016" width="15.5703125" style="70" bestFit="1" customWidth="1"/>
    <col min="11017" max="11264" width="9.140625" style="70"/>
    <col min="11265" max="11265" width="13.85546875" style="70" customWidth="1"/>
    <col min="11266" max="11266" width="16.85546875" style="70" bestFit="1" customWidth="1"/>
    <col min="11267" max="11267" width="13.42578125" style="70" bestFit="1" customWidth="1"/>
    <col min="11268" max="11268" width="15.85546875" style="70" bestFit="1" customWidth="1"/>
    <col min="11269" max="11269" width="16.42578125" style="70" bestFit="1" customWidth="1"/>
    <col min="11270" max="11270" width="18.140625" style="70" bestFit="1" customWidth="1"/>
    <col min="11271" max="11271" width="13" style="70" bestFit="1" customWidth="1"/>
    <col min="11272" max="11272" width="15.5703125" style="70" bestFit="1" customWidth="1"/>
    <col min="11273" max="11520" width="9.140625" style="70"/>
    <col min="11521" max="11521" width="13.85546875" style="70" customWidth="1"/>
    <col min="11522" max="11522" width="16.85546875" style="70" bestFit="1" customWidth="1"/>
    <col min="11523" max="11523" width="13.42578125" style="70" bestFit="1" customWidth="1"/>
    <col min="11524" max="11524" width="15.85546875" style="70" bestFit="1" customWidth="1"/>
    <col min="11525" max="11525" width="16.42578125" style="70" bestFit="1" customWidth="1"/>
    <col min="11526" max="11526" width="18.140625" style="70" bestFit="1" customWidth="1"/>
    <col min="11527" max="11527" width="13" style="70" bestFit="1" customWidth="1"/>
    <col min="11528" max="11528" width="15.5703125" style="70" bestFit="1" customWidth="1"/>
    <col min="11529" max="11776" width="9.140625" style="70"/>
    <col min="11777" max="11777" width="13.85546875" style="70" customWidth="1"/>
    <col min="11778" max="11778" width="16.85546875" style="70" bestFit="1" customWidth="1"/>
    <col min="11779" max="11779" width="13.42578125" style="70" bestFit="1" customWidth="1"/>
    <col min="11780" max="11780" width="15.85546875" style="70" bestFit="1" customWidth="1"/>
    <col min="11781" max="11781" width="16.42578125" style="70" bestFit="1" customWidth="1"/>
    <col min="11782" max="11782" width="18.140625" style="70" bestFit="1" customWidth="1"/>
    <col min="11783" max="11783" width="13" style="70" bestFit="1" customWidth="1"/>
    <col min="11784" max="11784" width="15.5703125" style="70" bestFit="1" customWidth="1"/>
    <col min="11785" max="12032" width="9.140625" style="70"/>
    <col min="12033" max="12033" width="13.85546875" style="70" customWidth="1"/>
    <col min="12034" max="12034" width="16.85546875" style="70" bestFit="1" customWidth="1"/>
    <col min="12035" max="12035" width="13.42578125" style="70" bestFit="1" customWidth="1"/>
    <col min="12036" max="12036" width="15.85546875" style="70" bestFit="1" customWidth="1"/>
    <col min="12037" max="12037" width="16.42578125" style="70" bestFit="1" customWidth="1"/>
    <col min="12038" max="12038" width="18.140625" style="70" bestFit="1" customWidth="1"/>
    <col min="12039" max="12039" width="13" style="70" bestFit="1" customWidth="1"/>
    <col min="12040" max="12040" width="15.5703125" style="70" bestFit="1" customWidth="1"/>
    <col min="12041" max="12288" width="9.140625" style="70"/>
    <col min="12289" max="12289" width="13.85546875" style="70" customWidth="1"/>
    <col min="12290" max="12290" width="16.85546875" style="70" bestFit="1" customWidth="1"/>
    <col min="12291" max="12291" width="13.42578125" style="70" bestFit="1" customWidth="1"/>
    <col min="12292" max="12292" width="15.85546875" style="70" bestFit="1" customWidth="1"/>
    <col min="12293" max="12293" width="16.42578125" style="70" bestFit="1" customWidth="1"/>
    <col min="12294" max="12294" width="18.140625" style="70" bestFit="1" customWidth="1"/>
    <col min="12295" max="12295" width="13" style="70" bestFit="1" customWidth="1"/>
    <col min="12296" max="12296" width="15.5703125" style="70" bestFit="1" customWidth="1"/>
    <col min="12297" max="12544" width="9.140625" style="70"/>
    <col min="12545" max="12545" width="13.85546875" style="70" customWidth="1"/>
    <col min="12546" max="12546" width="16.85546875" style="70" bestFit="1" customWidth="1"/>
    <col min="12547" max="12547" width="13.42578125" style="70" bestFit="1" customWidth="1"/>
    <col min="12548" max="12548" width="15.85546875" style="70" bestFit="1" customWidth="1"/>
    <col min="12549" max="12549" width="16.42578125" style="70" bestFit="1" customWidth="1"/>
    <col min="12550" max="12550" width="18.140625" style="70" bestFit="1" customWidth="1"/>
    <col min="12551" max="12551" width="13" style="70" bestFit="1" customWidth="1"/>
    <col min="12552" max="12552" width="15.5703125" style="70" bestFit="1" customWidth="1"/>
    <col min="12553" max="12800" width="9.140625" style="70"/>
    <col min="12801" max="12801" width="13.85546875" style="70" customWidth="1"/>
    <col min="12802" max="12802" width="16.85546875" style="70" bestFit="1" customWidth="1"/>
    <col min="12803" max="12803" width="13.42578125" style="70" bestFit="1" customWidth="1"/>
    <col min="12804" max="12804" width="15.85546875" style="70" bestFit="1" customWidth="1"/>
    <col min="12805" max="12805" width="16.42578125" style="70" bestFit="1" customWidth="1"/>
    <col min="12806" max="12806" width="18.140625" style="70" bestFit="1" customWidth="1"/>
    <col min="12807" max="12807" width="13" style="70" bestFit="1" customWidth="1"/>
    <col min="12808" max="12808" width="15.5703125" style="70" bestFit="1" customWidth="1"/>
    <col min="12809" max="13056" width="9.140625" style="70"/>
    <col min="13057" max="13057" width="13.85546875" style="70" customWidth="1"/>
    <col min="13058" max="13058" width="16.85546875" style="70" bestFit="1" customWidth="1"/>
    <col min="13059" max="13059" width="13.42578125" style="70" bestFit="1" customWidth="1"/>
    <col min="13060" max="13060" width="15.85546875" style="70" bestFit="1" customWidth="1"/>
    <col min="13061" max="13061" width="16.42578125" style="70" bestFit="1" customWidth="1"/>
    <col min="13062" max="13062" width="18.140625" style="70" bestFit="1" customWidth="1"/>
    <col min="13063" max="13063" width="13" style="70" bestFit="1" customWidth="1"/>
    <col min="13064" max="13064" width="15.5703125" style="70" bestFit="1" customWidth="1"/>
    <col min="13065" max="13312" width="9.140625" style="70"/>
    <col min="13313" max="13313" width="13.85546875" style="70" customWidth="1"/>
    <col min="13314" max="13314" width="16.85546875" style="70" bestFit="1" customWidth="1"/>
    <col min="13315" max="13315" width="13.42578125" style="70" bestFit="1" customWidth="1"/>
    <col min="13316" max="13316" width="15.85546875" style="70" bestFit="1" customWidth="1"/>
    <col min="13317" max="13317" width="16.42578125" style="70" bestFit="1" customWidth="1"/>
    <col min="13318" max="13318" width="18.140625" style="70" bestFit="1" customWidth="1"/>
    <col min="13319" max="13319" width="13" style="70" bestFit="1" customWidth="1"/>
    <col min="13320" max="13320" width="15.5703125" style="70" bestFit="1" customWidth="1"/>
    <col min="13321" max="13568" width="9.140625" style="70"/>
    <col min="13569" max="13569" width="13.85546875" style="70" customWidth="1"/>
    <col min="13570" max="13570" width="16.85546875" style="70" bestFit="1" customWidth="1"/>
    <col min="13571" max="13571" width="13.42578125" style="70" bestFit="1" customWidth="1"/>
    <col min="13572" max="13572" width="15.85546875" style="70" bestFit="1" customWidth="1"/>
    <col min="13573" max="13573" width="16.42578125" style="70" bestFit="1" customWidth="1"/>
    <col min="13574" max="13574" width="18.140625" style="70" bestFit="1" customWidth="1"/>
    <col min="13575" max="13575" width="13" style="70" bestFit="1" customWidth="1"/>
    <col min="13576" max="13576" width="15.5703125" style="70" bestFit="1" customWidth="1"/>
    <col min="13577" max="13824" width="9.140625" style="70"/>
    <col min="13825" max="13825" width="13.85546875" style="70" customWidth="1"/>
    <col min="13826" max="13826" width="16.85546875" style="70" bestFit="1" customWidth="1"/>
    <col min="13827" max="13827" width="13.42578125" style="70" bestFit="1" customWidth="1"/>
    <col min="13828" max="13828" width="15.85546875" style="70" bestFit="1" customWidth="1"/>
    <col min="13829" max="13829" width="16.42578125" style="70" bestFit="1" customWidth="1"/>
    <col min="13830" max="13830" width="18.140625" style="70" bestFit="1" customWidth="1"/>
    <col min="13831" max="13831" width="13" style="70" bestFit="1" customWidth="1"/>
    <col min="13832" max="13832" width="15.5703125" style="70" bestFit="1" customWidth="1"/>
    <col min="13833" max="14080" width="9.140625" style="70"/>
    <col min="14081" max="14081" width="13.85546875" style="70" customWidth="1"/>
    <col min="14082" max="14082" width="16.85546875" style="70" bestFit="1" customWidth="1"/>
    <col min="14083" max="14083" width="13.42578125" style="70" bestFit="1" customWidth="1"/>
    <col min="14084" max="14084" width="15.85546875" style="70" bestFit="1" customWidth="1"/>
    <col min="14085" max="14085" width="16.42578125" style="70" bestFit="1" customWidth="1"/>
    <col min="14086" max="14086" width="18.140625" style="70" bestFit="1" customWidth="1"/>
    <col min="14087" max="14087" width="13" style="70" bestFit="1" customWidth="1"/>
    <col min="14088" max="14088" width="15.5703125" style="70" bestFit="1" customWidth="1"/>
    <col min="14089" max="14336" width="9.140625" style="70"/>
    <col min="14337" max="14337" width="13.85546875" style="70" customWidth="1"/>
    <col min="14338" max="14338" width="16.85546875" style="70" bestFit="1" customWidth="1"/>
    <col min="14339" max="14339" width="13.42578125" style="70" bestFit="1" customWidth="1"/>
    <col min="14340" max="14340" width="15.85546875" style="70" bestFit="1" customWidth="1"/>
    <col min="14341" max="14341" width="16.42578125" style="70" bestFit="1" customWidth="1"/>
    <col min="14342" max="14342" width="18.140625" style="70" bestFit="1" customWidth="1"/>
    <col min="14343" max="14343" width="13" style="70" bestFit="1" customWidth="1"/>
    <col min="14344" max="14344" width="15.5703125" style="70" bestFit="1" customWidth="1"/>
    <col min="14345" max="14592" width="9.140625" style="70"/>
    <col min="14593" max="14593" width="13.85546875" style="70" customWidth="1"/>
    <col min="14594" max="14594" width="16.85546875" style="70" bestFit="1" customWidth="1"/>
    <col min="14595" max="14595" width="13.42578125" style="70" bestFit="1" customWidth="1"/>
    <col min="14596" max="14596" width="15.85546875" style="70" bestFit="1" customWidth="1"/>
    <col min="14597" max="14597" width="16.42578125" style="70" bestFit="1" customWidth="1"/>
    <col min="14598" max="14598" width="18.140625" style="70" bestFit="1" customWidth="1"/>
    <col min="14599" max="14599" width="13" style="70" bestFit="1" customWidth="1"/>
    <col min="14600" max="14600" width="15.5703125" style="70" bestFit="1" customWidth="1"/>
    <col min="14601" max="14848" width="9.140625" style="70"/>
    <col min="14849" max="14849" width="13.85546875" style="70" customWidth="1"/>
    <col min="14850" max="14850" width="16.85546875" style="70" bestFit="1" customWidth="1"/>
    <col min="14851" max="14851" width="13.42578125" style="70" bestFit="1" customWidth="1"/>
    <col min="14852" max="14852" width="15.85546875" style="70" bestFit="1" customWidth="1"/>
    <col min="14853" max="14853" width="16.42578125" style="70" bestFit="1" customWidth="1"/>
    <col min="14854" max="14854" width="18.140625" style="70" bestFit="1" customWidth="1"/>
    <col min="14855" max="14855" width="13" style="70" bestFit="1" customWidth="1"/>
    <col min="14856" max="14856" width="15.5703125" style="70" bestFit="1" customWidth="1"/>
    <col min="14857" max="15104" width="9.140625" style="70"/>
    <col min="15105" max="15105" width="13.85546875" style="70" customWidth="1"/>
    <col min="15106" max="15106" width="16.85546875" style="70" bestFit="1" customWidth="1"/>
    <col min="15107" max="15107" width="13.42578125" style="70" bestFit="1" customWidth="1"/>
    <col min="15108" max="15108" width="15.85546875" style="70" bestFit="1" customWidth="1"/>
    <col min="15109" max="15109" width="16.42578125" style="70" bestFit="1" customWidth="1"/>
    <col min="15110" max="15110" width="18.140625" style="70" bestFit="1" customWidth="1"/>
    <col min="15111" max="15111" width="13" style="70" bestFit="1" customWidth="1"/>
    <col min="15112" max="15112" width="15.5703125" style="70" bestFit="1" customWidth="1"/>
    <col min="15113" max="15360" width="9.140625" style="70"/>
    <col min="15361" max="15361" width="13.85546875" style="70" customWidth="1"/>
    <col min="15362" max="15362" width="16.85546875" style="70" bestFit="1" customWidth="1"/>
    <col min="15363" max="15363" width="13.42578125" style="70" bestFit="1" customWidth="1"/>
    <col min="15364" max="15364" width="15.85546875" style="70" bestFit="1" customWidth="1"/>
    <col min="15365" max="15365" width="16.42578125" style="70" bestFit="1" customWidth="1"/>
    <col min="15366" max="15366" width="18.140625" style="70" bestFit="1" customWidth="1"/>
    <col min="15367" max="15367" width="13" style="70" bestFit="1" customWidth="1"/>
    <col min="15368" max="15368" width="15.5703125" style="70" bestFit="1" customWidth="1"/>
    <col min="15369" max="15616" width="9.140625" style="70"/>
    <col min="15617" max="15617" width="13.85546875" style="70" customWidth="1"/>
    <col min="15618" max="15618" width="16.85546875" style="70" bestFit="1" customWidth="1"/>
    <col min="15619" max="15619" width="13.42578125" style="70" bestFit="1" customWidth="1"/>
    <col min="15620" max="15620" width="15.85546875" style="70" bestFit="1" customWidth="1"/>
    <col min="15621" max="15621" width="16.42578125" style="70" bestFit="1" customWidth="1"/>
    <col min="15622" max="15622" width="18.140625" style="70" bestFit="1" customWidth="1"/>
    <col min="15623" max="15623" width="13" style="70" bestFit="1" customWidth="1"/>
    <col min="15624" max="15624" width="15.5703125" style="70" bestFit="1" customWidth="1"/>
    <col min="15625" max="15872" width="9.140625" style="70"/>
    <col min="15873" max="15873" width="13.85546875" style="70" customWidth="1"/>
    <col min="15874" max="15874" width="16.85546875" style="70" bestFit="1" customWidth="1"/>
    <col min="15875" max="15875" width="13.42578125" style="70" bestFit="1" customWidth="1"/>
    <col min="15876" max="15876" width="15.85546875" style="70" bestFit="1" customWidth="1"/>
    <col min="15877" max="15877" width="16.42578125" style="70" bestFit="1" customWidth="1"/>
    <col min="15878" max="15878" width="18.140625" style="70" bestFit="1" customWidth="1"/>
    <col min="15879" max="15879" width="13" style="70" bestFit="1" customWidth="1"/>
    <col min="15880" max="15880" width="15.5703125" style="70" bestFit="1" customWidth="1"/>
    <col min="15881" max="16128" width="9.140625" style="70"/>
    <col min="16129" max="16129" width="13.85546875" style="70" customWidth="1"/>
    <col min="16130" max="16130" width="16.85546875" style="70" bestFit="1" customWidth="1"/>
    <col min="16131" max="16131" width="13.42578125" style="70" bestFit="1" customWidth="1"/>
    <col min="16132" max="16132" width="15.85546875" style="70" bestFit="1" customWidth="1"/>
    <col min="16133" max="16133" width="16.42578125" style="70" bestFit="1" customWidth="1"/>
    <col min="16134" max="16134" width="18.140625" style="70" bestFit="1" customWidth="1"/>
    <col min="16135" max="16135" width="13" style="70" bestFit="1" customWidth="1"/>
    <col min="16136" max="16136" width="15.5703125" style="70" bestFit="1" customWidth="1"/>
    <col min="16137" max="16384" width="9.140625" style="70"/>
  </cols>
  <sheetData>
    <row r="1" spans="1:14" s="552" customFormat="1" ht="18" customHeight="1" thickBot="1">
      <c r="A1" s="1626" t="s">
        <v>830</v>
      </c>
      <c r="B1" s="1626"/>
      <c r="C1" s="1626"/>
      <c r="D1" s="1626"/>
      <c r="E1" s="1626"/>
      <c r="F1" s="1626"/>
      <c r="G1" s="1626"/>
      <c r="H1" s="1626"/>
      <c r="I1" s="966"/>
      <c r="J1" s="966"/>
      <c r="K1" s="966"/>
      <c r="L1" s="966"/>
      <c r="M1" s="966"/>
      <c r="N1" s="966"/>
    </row>
    <row r="2" spans="1:14" s="448" customFormat="1" ht="32.25" customHeight="1" thickBot="1">
      <c r="A2" s="1307" t="s">
        <v>297</v>
      </c>
      <c r="B2" s="1308" t="s">
        <v>807</v>
      </c>
      <c r="C2" s="1308" t="s">
        <v>808</v>
      </c>
      <c r="D2" s="1308" t="s">
        <v>809</v>
      </c>
      <c r="E2" s="1308" t="s">
        <v>810</v>
      </c>
      <c r="F2" s="1308" t="s">
        <v>811</v>
      </c>
      <c r="G2" s="1308" t="s">
        <v>812</v>
      </c>
      <c r="H2" s="1309" t="s">
        <v>813</v>
      </c>
    </row>
    <row r="3" spans="1:14" ht="15.95" customHeight="1">
      <c r="A3" s="1315">
        <v>1996</v>
      </c>
      <c r="B3" s="1278">
        <v>1546.16</v>
      </c>
      <c r="C3" s="1278">
        <v>4047.81</v>
      </c>
      <c r="D3" s="1279">
        <v>2523.1999999999998</v>
      </c>
      <c r="E3" s="1278">
        <v>795.93</v>
      </c>
      <c r="F3" s="1278">
        <v>3347.06</v>
      </c>
      <c r="G3" s="1278">
        <v>119.3</v>
      </c>
      <c r="H3" s="1316">
        <f t="shared" ref="H3:H7" si="0">B3+C3+D3+E3+F3+G3</f>
        <v>12379.46</v>
      </c>
    </row>
    <row r="4" spans="1:14" ht="15.95" customHeight="1">
      <c r="A4" s="963">
        <v>1997</v>
      </c>
      <c r="B4" s="1281">
        <v>2012.01</v>
      </c>
      <c r="C4" s="1281">
        <v>4095.38</v>
      </c>
      <c r="D4" s="1282">
        <v>2683.5</v>
      </c>
      <c r="E4" s="1281">
        <v>842.11</v>
      </c>
      <c r="F4" s="1281">
        <v>3815.91</v>
      </c>
      <c r="G4" s="1281">
        <v>164.17</v>
      </c>
      <c r="H4" s="1280">
        <f t="shared" si="0"/>
        <v>13613.08</v>
      </c>
    </row>
    <row r="5" spans="1:14" ht="15.95" customHeight="1">
      <c r="A5" s="963">
        <v>1998</v>
      </c>
      <c r="B5" s="1281">
        <v>4145.88</v>
      </c>
      <c r="C5" s="1281">
        <v>3633.17</v>
      </c>
      <c r="D5" s="1282">
        <v>211.95</v>
      </c>
      <c r="E5" s="1281">
        <v>2301.2199999999998</v>
      </c>
      <c r="F5" s="1281">
        <v>1993.19</v>
      </c>
      <c r="G5" s="1281">
        <v>3371.47</v>
      </c>
      <c r="H5" s="1280">
        <f t="shared" si="0"/>
        <v>15656.88</v>
      </c>
    </row>
    <row r="6" spans="1:14" ht="15.95" customHeight="1">
      <c r="A6" s="963">
        <v>1999</v>
      </c>
      <c r="B6" s="1281">
        <v>2987.21</v>
      </c>
      <c r="C6" s="1281">
        <v>4174.04</v>
      </c>
      <c r="D6" s="1282">
        <v>332.65</v>
      </c>
      <c r="E6" s="1281">
        <v>4124.47</v>
      </c>
      <c r="F6" s="1281">
        <v>4184.16</v>
      </c>
      <c r="G6" s="1281">
        <v>5780.93</v>
      </c>
      <c r="H6" s="1280">
        <f t="shared" si="0"/>
        <v>21583.46</v>
      </c>
    </row>
    <row r="7" spans="1:14" ht="15.95" customHeight="1">
      <c r="A7" s="963">
        <v>2000</v>
      </c>
      <c r="B7" s="1281">
        <v>3558.95</v>
      </c>
      <c r="C7" s="1281">
        <v>4992.87</v>
      </c>
      <c r="D7" s="1282">
        <v>282.33999999999997</v>
      </c>
      <c r="E7" s="1281">
        <v>5212.08</v>
      </c>
      <c r="F7" s="1281">
        <v>3844.37</v>
      </c>
      <c r="G7" s="1281">
        <v>7302.03</v>
      </c>
      <c r="H7" s="1280">
        <f t="shared" si="0"/>
        <v>25192.639999999999</v>
      </c>
    </row>
    <row r="8" spans="1:14" ht="15.95" customHeight="1">
      <c r="A8" s="963" t="s">
        <v>1047</v>
      </c>
      <c r="B8" s="1281">
        <v>3842.71</v>
      </c>
      <c r="C8" s="1281">
        <v>6786.26</v>
      </c>
      <c r="D8" s="1282">
        <v>359.33</v>
      </c>
      <c r="E8" s="1281">
        <v>6706.4</v>
      </c>
      <c r="F8" s="1281">
        <v>4284.55</v>
      </c>
      <c r="G8" s="1281">
        <v>10178.02</v>
      </c>
      <c r="H8" s="1280">
        <v>32157.27</v>
      </c>
    </row>
    <row r="9" spans="1:14" ht="15.95" customHeight="1">
      <c r="A9" s="963">
        <v>2002</v>
      </c>
      <c r="B9" s="1281">
        <v>3752.08</v>
      </c>
      <c r="C9" s="1281">
        <v>8350.85</v>
      </c>
      <c r="D9" s="1282">
        <v>960.31</v>
      </c>
      <c r="E9" s="1281">
        <v>7901.01</v>
      </c>
      <c r="F9" s="1281">
        <v>4095.4</v>
      </c>
      <c r="G9" s="1281">
        <v>11881.22</v>
      </c>
      <c r="H9" s="1280">
        <v>36940.870000000003</v>
      </c>
      <c r="N9" s="70" t="s">
        <v>8</v>
      </c>
    </row>
    <row r="10" spans="1:14" ht="15.95" customHeight="1">
      <c r="A10" s="963" t="s">
        <v>1048</v>
      </c>
      <c r="B10" s="1281">
        <v>4489.21</v>
      </c>
      <c r="C10" s="1281">
        <v>11490.31</v>
      </c>
      <c r="D10" s="1282">
        <v>14272.79</v>
      </c>
      <c r="E10" s="1281">
        <v>3766.97</v>
      </c>
      <c r="F10" s="1281">
        <v>6722.32</v>
      </c>
      <c r="G10" s="1281">
        <v>13901.24</v>
      </c>
      <c r="H10" s="1280">
        <v>54642.84</v>
      </c>
    </row>
    <row r="11" spans="1:14" ht="15.95" customHeight="1">
      <c r="A11" s="963" t="s">
        <v>1049</v>
      </c>
      <c r="B11" s="1281">
        <v>4169.09</v>
      </c>
      <c r="C11" s="1281">
        <v>20071.86</v>
      </c>
      <c r="D11" s="1282">
        <v>21832.18</v>
      </c>
      <c r="E11" s="1281">
        <v>6769.11</v>
      </c>
      <c r="F11" s="1281">
        <v>5461.44</v>
      </c>
      <c r="G11" s="1281">
        <v>16287.07</v>
      </c>
      <c r="H11" s="1280">
        <v>74590.75</v>
      </c>
    </row>
    <row r="12" spans="1:14" ht="15.95" customHeight="1">
      <c r="A12" s="963">
        <v>2005</v>
      </c>
      <c r="B12" s="1281">
        <v>4178.0600000000004</v>
      </c>
      <c r="C12" s="1281">
        <v>61800.82</v>
      </c>
      <c r="D12" s="1282">
        <v>33788.15</v>
      </c>
      <c r="E12" s="1281">
        <v>5590.7</v>
      </c>
      <c r="F12" s="1281">
        <v>10185.35</v>
      </c>
      <c r="G12" s="1281">
        <v>6301.14</v>
      </c>
      <c r="H12" s="1280">
        <v>121844.22</v>
      </c>
    </row>
    <row r="13" spans="1:14" ht="15.95" customHeight="1">
      <c r="A13" s="963">
        <v>2006</v>
      </c>
      <c r="B13" s="1281">
        <v>4858.1000000000004</v>
      </c>
      <c r="C13" s="1281">
        <v>121813.13</v>
      </c>
      <c r="D13" s="1282">
        <v>45186.77</v>
      </c>
      <c r="E13" s="1281">
        <v>7884.73</v>
      </c>
      <c r="F13" s="1281">
        <v>30314.17</v>
      </c>
      <c r="G13" s="1281">
        <v>6303.01</v>
      </c>
      <c r="H13" s="1280">
        <v>216359.91000000003</v>
      </c>
    </row>
    <row r="14" spans="1:14" ht="15.95" customHeight="1">
      <c r="A14" s="963" t="s">
        <v>1028</v>
      </c>
      <c r="B14" s="1281">
        <v>20914.810000000001</v>
      </c>
      <c r="C14" s="1281">
        <v>222278.92</v>
      </c>
      <c r="D14" s="1282">
        <v>45331.91</v>
      </c>
      <c r="E14" s="1281">
        <v>12945.82</v>
      </c>
      <c r="F14" s="1281">
        <v>22508.69</v>
      </c>
      <c r="G14" s="1281">
        <v>5267.78</v>
      </c>
      <c r="H14" s="1280">
        <v>329247.93000000005</v>
      </c>
    </row>
    <row r="15" spans="1:14" ht="15.95" customHeight="1">
      <c r="A15" s="964" t="s">
        <v>1051</v>
      </c>
      <c r="B15" s="1281">
        <v>21374.935820000002</v>
      </c>
      <c r="C15" s="1281">
        <v>227169.05624000001</v>
      </c>
      <c r="D15" s="1281">
        <v>46329.212020000006</v>
      </c>
      <c r="E15" s="1281">
        <v>13230.62804</v>
      </c>
      <c r="F15" s="1281">
        <v>23003.88118</v>
      </c>
      <c r="G15" s="1283">
        <v>5383.6711599999999</v>
      </c>
      <c r="H15" s="1281">
        <v>336491.38446000009</v>
      </c>
    </row>
    <row r="16" spans="1:14" ht="18.75" customHeight="1">
      <c r="A16" s="964" t="s">
        <v>1050</v>
      </c>
      <c r="B16" s="1281">
        <v>21845.184408040004</v>
      </c>
      <c r="C16" s="1281">
        <v>232166.77547728</v>
      </c>
      <c r="D16" s="1281">
        <v>47348.45468444001</v>
      </c>
      <c r="E16" s="1281">
        <v>13521.701856879999</v>
      </c>
      <c r="F16" s="1281">
        <v>23509.96656596</v>
      </c>
      <c r="G16" s="1283">
        <v>5502.1119255200001</v>
      </c>
      <c r="H16" s="1281">
        <v>343894.19491811993</v>
      </c>
    </row>
    <row r="17" spans="1:8" ht="18.75" customHeight="1">
      <c r="A17" s="964" t="s">
        <v>992</v>
      </c>
      <c r="B17" s="1281">
        <v>22325.778465016883</v>
      </c>
      <c r="C17" s="1281">
        <v>237274.44453778016</v>
      </c>
      <c r="D17" s="1281">
        <v>48390.120687497692</v>
      </c>
      <c r="E17" s="1281">
        <v>13819.17929773136</v>
      </c>
      <c r="F17" s="1281">
        <v>24027.185830411119</v>
      </c>
      <c r="G17" s="1281">
        <v>5623.1583878814399</v>
      </c>
      <c r="H17" s="1280">
        <v>351459.86720631865</v>
      </c>
    </row>
    <row r="18" spans="1:8" ht="18.75" customHeight="1" thickBot="1">
      <c r="A18" s="965" t="s">
        <v>1007</v>
      </c>
      <c r="B18" s="1284">
        <v>22816.945591247255</v>
      </c>
      <c r="C18" s="1284">
        <v>242494.48231761134</v>
      </c>
      <c r="D18" s="1284">
        <v>49454.703342622641</v>
      </c>
      <c r="E18" s="1284">
        <v>14123.20124228145</v>
      </c>
      <c r="F18" s="1284">
        <v>24555.783918680165</v>
      </c>
      <c r="G18" s="1284">
        <v>5746.8678724148322</v>
      </c>
      <c r="H18" s="1285">
        <v>359191.9842848577</v>
      </c>
    </row>
    <row r="19" spans="1:8" s="437" customFormat="1">
      <c r="A19" s="437" t="s">
        <v>989</v>
      </c>
    </row>
    <row r="20" spans="1:8" s="437" customFormat="1" ht="15">
      <c r="A20" s="437" t="s">
        <v>1092</v>
      </c>
    </row>
    <row r="21" spans="1:8" s="437" customFormat="1" ht="15">
      <c r="A21" s="796" t="s">
        <v>988</v>
      </c>
    </row>
  </sheetData>
  <mergeCells count="1">
    <mergeCell ref="A1:H1"/>
  </mergeCells>
  <pageMargins left="0.77" right="0.7" top="0.75" bottom="0.75" header="0.61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10"/>
  <sheetViews>
    <sheetView tabSelected="1" view="pageBreakPreview" zoomScaleNormal="75" zoomScaleSheetLayoutView="100" workbookViewId="0">
      <pane xSplit="1" ySplit="3" topLeftCell="L150" activePane="bottomRight" state="frozen"/>
      <selection pane="topRight" activeCell="B1" sqref="B1"/>
      <selection pane="bottomLeft" activeCell="A5" sqref="A5"/>
      <selection pane="bottomRight" activeCell="AC159" sqref="AC159"/>
    </sheetView>
  </sheetViews>
  <sheetFormatPr defaultRowHeight="14.25"/>
  <cols>
    <col min="1" max="1" width="9.85546875" style="45" customWidth="1"/>
    <col min="2" max="2" width="12.7109375" style="45" customWidth="1"/>
    <col min="3" max="3" width="13.42578125" style="45" bestFit="1" customWidth="1"/>
    <col min="4" max="4" width="15.5703125" style="45" bestFit="1" customWidth="1"/>
    <col min="5" max="5" width="14.42578125" style="45" bestFit="1" customWidth="1"/>
    <col min="6" max="6" width="12.7109375" style="45" customWidth="1"/>
    <col min="7" max="7" width="13.28515625" style="45" customWidth="1"/>
    <col min="8" max="8" width="12.7109375" style="45" customWidth="1"/>
    <col min="9" max="9" width="13.85546875" style="45" customWidth="1"/>
    <col min="10" max="12" width="12.7109375" style="45" customWidth="1"/>
    <col min="13" max="16384" width="9.140625" style="45"/>
  </cols>
  <sheetData>
    <row r="1" spans="1:12" s="72" customFormat="1" ht="17.100000000000001" customHeight="1" thickBot="1">
      <c r="A1" s="512" t="s">
        <v>227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17.25" customHeight="1">
      <c r="A2" s="513"/>
      <c r="B2" s="1555" t="s">
        <v>220</v>
      </c>
      <c r="C2" s="1555" t="s">
        <v>221</v>
      </c>
      <c r="D2" s="1339"/>
      <c r="E2" s="1555" t="s">
        <v>222</v>
      </c>
      <c r="F2" s="1555" t="s">
        <v>223</v>
      </c>
      <c r="G2" s="1555" t="s">
        <v>224</v>
      </c>
      <c r="H2" s="1555" t="s">
        <v>820</v>
      </c>
      <c r="I2" s="1555" t="s">
        <v>821</v>
      </c>
      <c r="J2" s="1555" t="s">
        <v>225</v>
      </c>
      <c r="K2" s="1555" t="s">
        <v>228</v>
      </c>
      <c r="L2" s="1555" t="s">
        <v>226</v>
      </c>
    </row>
    <row r="3" spans="1:12" ht="16.5" thickBot="1">
      <c r="A3" s="1365" t="s">
        <v>36</v>
      </c>
      <c r="B3" s="1556"/>
      <c r="C3" s="1556"/>
      <c r="D3" s="1340" t="s">
        <v>557</v>
      </c>
      <c r="E3" s="1556"/>
      <c r="F3" s="1556"/>
      <c r="G3" s="1556"/>
      <c r="H3" s="1556"/>
      <c r="I3" s="1556"/>
      <c r="J3" s="1556"/>
      <c r="K3" s="1556"/>
      <c r="L3" s="1556"/>
    </row>
    <row r="4" spans="1:12" ht="16.5" customHeight="1">
      <c r="A4" s="1366">
        <v>1981</v>
      </c>
      <c r="B4" s="64"/>
      <c r="C4" s="64"/>
      <c r="D4" s="64"/>
      <c r="E4" s="64"/>
      <c r="F4" s="44"/>
      <c r="G4" s="65"/>
      <c r="H4" s="64"/>
      <c r="I4" s="64"/>
      <c r="J4" s="63"/>
      <c r="K4" s="63"/>
      <c r="L4" s="63"/>
    </row>
    <row r="5" spans="1:12" ht="16.5" customHeight="1">
      <c r="A5" s="1366" t="s">
        <v>51</v>
      </c>
      <c r="B5" s="66">
        <v>5800.3</v>
      </c>
      <c r="C5" s="66">
        <v>1885.6</v>
      </c>
      <c r="D5" s="66"/>
      <c r="E5" s="66">
        <v>7937.7</v>
      </c>
      <c r="F5" s="59">
        <v>0</v>
      </c>
      <c r="G5" s="67">
        <v>2983.3</v>
      </c>
      <c r="H5" s="66">
        <v>7189.4</v>
      </c>
      <c r="I5" s="66">
        <v>12852.5</v>
      </c>
      <c r="J5" s="68">
        <v>5324.6</v>
      </c>
      <c r="K5" s="68">
        <v>711.3</v>
      </c>
      <c r="L5" s="68">
        <v>2272</v>
      </c>
    </row>
    <row r="6" spans="1:12" ht="16.5" customHeight="1">
      <c r="A6" s="1366" t="s">
        <v>52</v>
      </c>
      <c r="B6" s="66">
        <v>5770.4</v>
      </c>
      <c r="C6" s="66">
        <v>1836</v>
      </c>
      <c r="D6" s="66"/>
      <c r="E6" s="66">
        <v>8443.4</v>
      </c>
      <c r="F6" s="59">
        <v>0</v>
      </c>
      <c r="G6" s="67">
        <v>2864.8</v>
      </c>
      <c r="H6" s="66">
        <v>7419</v>
      </c>
      <c r="I6" s="66">
        <v>13180</v>
      </c>
      <c r="J6" s="68">
        <v>5537.6</v>
      </c>
      <c r="K6" s="68">
        <v>550.20000000000005</v>
      </c>
      <c r="L6" s="68">
        <v>2314.6</v>
      </c>
    </row>
    <row r="7" spans="1:12" ht="16.5" customHeight="1">
      <c r="A7" s="1366" t="s">
        <v>53</v>
      </c>
      <c r="B7" s="66">
        <v>4358.7</v>
      </c>
      <c r="C7" s="66">
        <v>3760.6</v>
      </c>
      <c r="D7" s="66"/>
      <c r="E7" s="66">
        <v>9188.7999999999993</v>
      </c>
      <c r="F7" s="59">
        <v>0</v>
      </c>
      <c r="G7" s="67">
        <v>2057</v>
      </c>
      <c r="H7" s="66">
        <v>6851.7</v>
      </c>
      <c r="I7" s="66">
        <v>13130.2</v>
      </c>
      <c r="J7" s="68">
        <v>5905.3</v>
      </c>
      <c r="K7" s="68">
        <v>698.3</v>
      </c>
      <c r="L7" s="68">
        <v>1358.7</v>
      </c>
    </row>
    <row r="8" spans="1:12" ht="16.5" customHeight="1">
      <c r="A8" s="1366" t="s">
        <v>54</v>
      </c>
      <c r="B8" s="66">
        <v>2585</v>
      </c>
      <c r="C8" s="66">
        <v>6532.9</v>
      </c>
      <c r="D8" s="66"/>
      <c r="E8" s="66">
        <v>9670.5</v>
      </c>
      <c r="F8" s="59">
        <v>0</v>
      </c>
      <c r="G8" s="67">
        <v>5026.1000000000004</v>
      </c>
      <c r="H8" s="66">
        <v>9915.2999999999993</v>
      </c>
      <c r="I8" s="66">
        <v>16161.7</v>
      </c>
      <c r="J8" s="68">
        <v>6053.4</v>
      </c>
      <c r="K8" s="68">
        <v>678.4</v>
      </c>
      <c r="L8" s="68">
        <v>4347.7</v>
      </c>
    </row>
    <row r="9" spans="1:12" ht="16.5" customHeight="1">
      <c r="A9" s="1366">
        <v>1982</v>
      </c>
      <c r="B9" s="66"/>
      <c r="C9" s="66"/>
      <c r="D9" s="66"/>
      <c r="E9" s="66"/>
      <c r="F9" s="59"/>
      <c r="G9" s="67"/>
      <c r="H9" s="66"/>
      <c r="I9" s="66"/>
      <c r="J9" s="68"/>
      <c r="K9" s="68"/>
      <c r="L9" s="68"/>
    </row>
    <row r="10" spans="1:12" ht="16.5" customHeight="1">
      <c r="A10" s="1366" t="s">
        <v>51</v>
      </c>
      <c r="B10" s="66">
        <v>1061.08</v>
      </c>
      <c r="C10" s="66">
        <v>6182.3</v>
      </c>
      <c r="D10" s="66"/>
      <c r="E10" s="66">
        <v>10418.5</v>
      </c>
      <c r="F10" s="59">
        <v>0</v>
      </c>
      <c r="G10" s="67">
        <v>4657.7</v>
      </c>
      <c r="H10" s="66">
        <v>9060.4</v>
      </c>
      <c r="I10" s="66">
        <v>15992.5</v>
      </c>
      <c r="J10" s="68">
        <v>5332.8</v>
      </c>
      <c r="K10" s="68">
        <v>479.9</v>
      </c>
      <c r="L10" s="68">
        <v>4177.8</v>
      </c>
    </row>
    <row r="11" spans="1:12" ht="16.5" customHeight="1">
      <c r="A11" s="1366" t="s">
        <v>52</v>
      </c>
      <c r="B11" s="66">
        <v>702.2</v>
      </c>
      <c r="C11" s="66">
        <v>6847.4</v>
      </c>
      <c r="D11" s="66"/>
      <c r="E11" s="66">
        <v>10944.5</v>
      </c>
      <c r="F11" s="59">
        <v>0</v>
      </c>
      <c r="G11" s="67">
        <v>4879.2</v>
      </c>
      <c r="H11" s="66">
        <v>9180.9</v>
      </c>
      <c r="I11" s="66">
        <v>16493.400000000001</v>
      </c>
      <c r="J11" s="68">
        <v>5437</v>
      </c>
      <c r="K11" s="68">
        <v>709.2</v>
      </c>
      <c r="L11" s="68">
        <v>4170</v>
      </c>
    </row>
    <row r="12" spans="1:12" ht="16.5" customHeight="1">
      <c r="A12" s="1366" t="s">
        <v>53</v>
      </c>
      <c r="B12" s="66">
        <v>708.8</v>
      </c>
      <c r="C12" s="66">
        <v>6223.8</v>
      </c>
      <c r="D12" s="66"/>
      <c r="E12" s="66">
        <v>11161.7</v>
      </c>
      <c r="F12" s="59">
        <v>0</v>
      </c>
      <c r="G12" s="67">
        <v>5222.5</v>
      </c>
      <c r="H12" s="66">
        <v>9416.7000000000007</v>
      </c>
      <c r="I12" s="66">
        <v>17044.599999999999</v>
      </c>
      <c r="J12" s="68">
        <v>5577.5</v>
      </c>
      <c r="K12" s="68">
        <v>965.9</v>
      </c>
      <c r="L12" s="68">
        <v>4256.6000000000004</v>
      </c>
    </row>
    <row r="13" spans="1:12" ht="16.5" customHeight="1">
      <c r="A13" s="1366" t="s">
        <v>54</v>
      </c>
      <c r="B13" s="66">
        <v>866.5</v>
      </c>
      <c r="C13" s="66">
        <v>10660.6</v>
      </c>
      <c r="D13" s="66"/>
      <c r="E13" s="66">
        <v>11611.4</v>
      </c>
      <c r="F13" s="59">
        <v>0</v>
      </c>
      <c r="G13" s="67">
        <v>5784.5</v>
      </c>
      <c r="H13" s="66">
        <v>10291.799999999999</v>
      </c>
      <c r="I13" s="66">
        <v>18093.599999999999</v>
      </c>
      <c r="J13" s="68">
        <v>6069.3</v>
      </c>
      <c r="K13" s="68">
        <v>1055.5999999999999</v>
      </c>
      <c r="L13" s="68">
        <v>4728.8999999999996</v>
      </c>
    </row>
    <row r="14" spans="1:12" ht="16.5" customHeight="1">
      <c r="A14" s="1366">
        <v>1983</v>
      </c>
      <c r="B14" s="66"/>
      <c r="C14" s="66"/>
      <c r="D14" s="66"/>
      <c r="E14" s="66"/>
      <c r="F14" s="59"/>
      <c r="G14" s="67"/>
      <c r="H14" s="66"/>
      <c r="I14" s="66"/>
      <c r="J14" s="68"/>
      <c r="K14" s="68"/>
      <c r="L14" s="68"/>
    </row>
    <row r="15" spans="1:12" ht="16.5" customHeight="1">
      <c r="A15" s="1366" t="s">
        <v>51</v>
      </c>
      <c r="B15" s="66">
        <v>666.7</v>
      </c>
      <c r="C15" s="66">
        <v>8645</v>
      </c>
      <c r="D15" s="66"/>
      <c r="E15" s="66">
        <v>11610.2</v>
      </c>
      <c r="F15" s="59">
        <v>0</v>
      </c>
      <c r="G15" s="67">
        <v>5847.2</v>
      </c>
      <c r="H15" s="66">
        <v>9568.5</v>
      </c>
      <c r="I15" s="66">
        <v>17345.8</v>
      </c>
      <c r="J15" s="68">
        <v>5364.1</v>
      </c>
      <c r="K15" s="68">
        <v>1268.2</v>
      </c>
      <c r="L15" s="68">
        <v>4579</v>
      </c>
    </row>
    <row r="16" spans="1:12" ht="16.5" customHeight="1">
      <c r="A16" s="1366" t="s">
        <v>52</v>
      </c>
      <c r="B16" s="66">
        <v>518.4</v>
      </c>
      <c r="C16" s="66">
        <v>11263.2</v>
      </c>
      <c r="D16" s="66"/>
      <c r="E16" s="66">
        <v>11686.7</v>
      </c>
      <c r="F16" s="59">
        <v>0</v>
      </c>
      <c r="G16" s="67">
        <v>5307.1</v>
      </c>
      <c r="H16" s="66">
        <v>10182.799999999999</v>
      </c>
      <c r="I16" s="66">
        <v>18505.5</v>
      </c>
      <c r="J16" s="68">
        <v>5957.5</v>
      </c>
      <c r="K16" s="68">
        <v>666.4</v>
      </c>
      <c r="L16" s="68">
        <v>4640.7</v>
      </c>
    </row>
    <row r="17" spans="1:12" ht="16.5" customHeight="1">
      <c r="A17" s="1366" t="s">
        <v>53</v>
      </c>
      <c r="B17" s="66">
        <v>556.29999999999995</v>
      </c>
      <c r="C17" s="66">
        <v>13584.4</v>
      </c>
      <c r="D17" s="66"/>
      <c r="E17" s="66">
        <v>11744.3</v>
      </c>
      <c r="F17" s="59">
        <v>0</v>
      </c>
      <c r="G17" s="67">
        <v>5406</v>
      </c>
      <c r="H17" s="66">
        <v>11359.4</v>
      </c>
      <c r="I17" s="66">
        <v>20225.5</v>
      </c>
      <c r="J17" s="68">
        <v>6848.2</v>
      </c>
      <c r="K17" s="68">
        <v>493.2</v>
      </c>
      <c r="L17" s="68">
        <v>4912.8</v>
      </c>
    </row>
    <row r="18" spans="1:12" ht="16.5" customHeight="1">
      <c r="A18" s="1366" t="s">
        <v>54</v>
      </c>
      <c r="B18" s="66">
        <v>501.4</v>
      </c>
      <c r="C18" s="66">
        <v>16450.099999999999</v>
      </c>
      <c r="D18" s="66"/>
      <c r="E18" s="66">
        <v>12237.8</v>
      </c>
      <c r="F18" s="59">
        <v>0</v>
      </c>
      <c r="G18" s="67">
        <v>6109.5</v>
      </c>
      <c r="H18" s="66">
        <v>11517.8</v>
      </c>
      <c r="I18" s="66">
        <v>20879.099999999999</v>
      </c>
      <c r="J18" s="68">
        <v>6675</v>
      </c>
      <c r="K18" s="68">
        <v>810.2</v>
      </c>
      <c r="L18" s="68">
        <v>5299.3</v>
      </c>
    </row>
    <row r="19" spans="1:12" ht="16.5" customHeight="1">
      <c r="A19" s="1366">
        <v>1984</v>
      </c>
      <c r="B19" s="66"/>
      <c r="C19" s="66"/>
      <c r="D19" s="66"/>
      <c r="E19" s="66"/>
      <c r="F19" s="59"/>
      <c r="G19" s="67"/>
      <c r="H19" s="66"/>
      <c r="I19" s="66"/>
      <c r="J19" s="68"/>
      <c r="K19" s="68"/>
      <c r="L19" s="68"/>
    </row>
    <row r="20" spans="1:12" ht="16.5" customHeight="1">
      <c r="A20" s="1366" t="s">
        <v>51</v>
      </c>
      <c r="B20" s="66">
        <v>626.4</v>
      </c>
      <c r="C20" s="66">
        <v>15991.5</v>
      </c>
      <c r="D20" s="66"/>
      <c r="E20" s="66">
        <v>12423</v>
      </c>
      <c r="F20" s="59">
        <v>0</v>
      </c>
      <c r="G20" s="67">
        <v>6261.9</v>
      </c>
      <c r="H20" s="66">
        <v>11356.6</v>
      </c>
      <c r="I20" s="66">
        <v>21117.8</v>
      </c>
      <c r="J20" s="68">
        <v>6500.5</v>
      </c>
      <c r="K20" s="68">
        <v>1014.6</v>
      </c>
      <c r="L20" s="68">
        <v>5247.3</v>
      </c>
    </row>
    <row r="21" spans="1:12" ht="16.5" customHeight="1">
      <c r="A21" s="1366" t="s">
        <v>52</v>
      </c>
      <c r="B21" s="66">
        <v>905.7</v>
      </c>
      <c r="C21" s="66">
        <v>16524</v>
      </c>
      <c r="D21" s="66"/>
      <c r="E21" s="66">
        <v>12520.7</v>
      </c>
      <c r="F21" s="59">
        <v>0</v>
      </c>
      <c r="G21" s="67">
        <v>4818.6000000000004</v>
      </c>
      <c r="H21" s="66">
        <v>11061.2</v>
      </c>
      <c r="I21" s="66">
        <v>21406.799999999999</v>
      </c>
      <c r="J21" s="68">
        <v>7465.1</v>
      </c>
      <c r="K21" s="68">
        <v>823.3</v>
      </c>
      <c r="L21" s="68">
        <v>3995.3</v>
      </c>
    </row>
    <row r="22" spans="1:12" ht="16.5" customHeight="1">
      <c r="A22" s="1366" t="s">
        <v>53</v>
      </c>
      <c r="B22" s="66">
        <v>772.9</v>
      </c>
      <c r="C22" s="66">
        <v>16497.2</v>
      </c>
      <c r="D22" s="66"/>
      <c r="E22" s="66">
        <v>12410.4</v>
      </c>
      <c r="F22" s="59">
        <v>0</v>
      </c>
      <c r="G22" s="67">
        <v>5927.1</v>
      </c>
      <c r="H22" s="66">
        <v>11823.3</v>
      </c>
      <c r="I22" s="66">
        <v>22171.8</v>
      </c>
      <c r="J22" s="68">
        <v>7177.3</v>
      </c>
      <c r="K22" s="68">
        <v>858.9</v>
      </c>
      <c r="L22" s="68">
        <v>5068.2</v>
      </c>
    </row>
    <row r="23" spans="1:12" ht="16.5" customHeight="1">
      <c r="A23" s="1366" t="s">
        <v>54</v>
      </c>
      <c r="B23" s="66">
        <v>1110.7</v>
      </c>
      <c r="C23" s="66">
        <v>19125.3</v>
      </c>
      <c r="D23" s="66"/>
      <c r="E23" s="66">
        <v>12895.3</v>
      </c>
      <c r="F23" s="59">
        <v>0</v>
      </c>
      <c r="G23" s="67">
        <v>5915.6</v>
      </c>
      <c r="H23" s="66">
        <v>12497.1</v>
      </c>
      <c r="I23" s="66">
        <v>23370</v>
      </c>
      <c r="J23" s="68">
        <v>7613.6</v>
      </c>
      <c r="K23" s="68">
        <v>568.4</v>
      </c>
      <c r="L23" s="68">
        <v>5347.2</v>
      </c>
    </row>
    <row r="24" spans="1:12" ht="16.5" customHeight="1">
      <c r="A24" s="1366">
        <v>1985</v>
      </c>
      <c r="B24" s="66"/>
      <c r="C24" s="66"/>
      <c r="D24" s="66"/>
      <c r="E24" s="66"/>
      <c r="F24" s="59"/>
      <c r="G24" s="67"/>
      <c r="H24" s="66"/>
      <c r="I24" s="66"/>
      <c r="J24" s="68"/>
      <c r="K24" s="68"/>
      <c r="L24" s="68"/>
    </row>
    <row r="25" spans="1:12" ht="16.5" customHeight="1">
      <c r="A25" s="1366" t="s">
        <v>51</v>
      </c>
      <c r="B25" s="66">
        <v>1132.2</v>
      </c>
      <c r="C25" s="66">
        <v>16628.5</v>
      </c>
      <c r="D25" s="66"/>
      <c r="E25" s="66">
        <v>12987.8</v>
      </c>
      <c r="F25" s="59">
        <v>0</v>
      </c>
      <c r="G25" s="67">
        <v>5729.1</v>
      </c>
      <c r="H25" s="66">
        <v>11919.9</v>
      </c>
      <c r="I25" s="66">
        <v>23045.9</v>
      </c>
      <c r="J25" s="68">
        <v>7408.1</v>
      </c>
      <c r="K25" s="68">
        <v>858.5</v>
      </c>
      <c r="L25" s="68">
        <v>4870.6000000000004</v>
      </c>
    </row>
    <row r="26" spans="1:12" ht="16.5" customHeight="1">
      <c r="A26" s="1366" t="s">
        <v>52</v>
      </c>
      <c r="B26" s="69">
        <v>1043.0999999999999</v>
      </c>
      <c r="C26" s="69">
        <v>17553.400000000001</v>
      </c>
      <c r="D26" s="69"/>
      <c r="E26" s="69">
        <v>13134</v>
      </c>
      <c r="F26" s="59">
        <v>0</v>
      </c>
      <c r="G26" s="59">
        <v>5624</v>
      </c>
      <c r="H26" s="69">
        <v>12360.9</v>
      </c>
      <c r="I26" s="69">
        <v>23916.1</v>
      </c>
      <c r="J26" s="68">
        <v>8000.8</v>
      </c>
      <c r="K26" s="68">
        <v>869.4</v>
      </c>
      <c r="L26" s="68">
        <v>4754.6000000000004</v>
      </c>
    </row>
    <row r="27" spans="1:12" ht="16.5" customHeight="1">
      <c r="A27" s="1366" t="s">
        <v>53</v>
      </c>
      <c r="B27" s="69">
        <v>573.20000000000005</v>
      </c>
      <c r="C27" s="69">
        <v>20641.599999999999</v>
      </c>
      <c r="D27" s="69"/>
      <c r="E27" s="69">
        <v>13437.8</v>
      </c>
      <c r="F27" s="59">
        <v>0</v>
      </c>
      <c r="G27" s="59">
        <v>5661.1</v>
      </c>
      <c r="H27" s="69">
        <v>13587.1</v>
      </c>
      <c r="I27" s="69">
        <v>25641</v>
      </c>
      <c r="J27" s="68">
        <v>9122.9</v>
      </c>
      <c r="K27" s="68">
        <v>808.8</v>
      </c>
      <c r="L27" s="68">
        <v>4852.3</v>
      </c>
    </row>
    <row r="28" spans="1:12" ht="16.5" customHeight="1">
      <c r="A28" s="1366" t="s">
        <v>54</v>
      </c>
      <c r="B28" s="69">
        <v>1418.4</v>
      </c>
      <c r="C28" s="69">
        <v>20323.599999999999</v>
      </c>
      <c r="D28" s="69"/>
      <c r="E28" s="69">
        <v>14139</v>
      </c>
      <c r="F28" s="59">
        <v>0</v>
      </c>
      <c r="G28" s="59">
        <v>5715.1</v>
      </c>
      <c r="H28" s="69">
        <v>13878</v>
      </c>
      <c r="I28" s="69">
        <v>26277.599999999999</v>
      </c>
      <c r="J28" s="68">
        <v>8968.1</v>
      </c>
      <c r="K28" s="68">
        <v>340.1</v>
      </c>
      <c r="L28" s="68">
        <v>5375</v>
      </c>
    </row>
    <row r="29" spans="1:12" ht="16.5" customHeight="1">
      <c r="A29" s="1366">
        <v>1986</v>
      </c>
      <c r="B29" s="69"/>
      <c r="C29" s="69"/>
      <c r="D29" s="69"/>
      <c r="E29" s="69"/>
      <c r="F29" s="59"/>
      <c r="G29" s="59"/>
      <c r="H29" s="69"/>
      <c r="I29" s="69"/>
      <c r="J29" s="68"/>
      <c r="K29" s="68"/>
      <c r="L29" s="68"/>
    </row>
    <row r="30" spans="1:12" ht="16.5" customHeight="1">
      <c r="A30" s="1366" t="s">
        <v>51</v>
      </c>
      <c r="B30" s="69">
        <v>1170.3</v>
      </c>
      <c r="C30" s="69">
        <v>16972.2</v>
      </c>
      <c r="D30" s="69"/>
      <c r="E30" s="69">
        <v>14748.5</v>
      </c>
      <c r="F30" s="59">
        <v>0</v>
      </c>
      <c r="G30" s="59">
        <v>5859.2</v>
      </c>
      <c r="H30" s="69">
        <v>13595</v>
      </c>
      <c r="I30" s="69">
        <v>26591</v>
      </c>
      <c r="J30" s="68">
        <v>8667.7000000000007</v>
      </c>
      <c r="K30" s="68">
        <v>598.70000000000005</v>
      </c>
      <c r="L30" s="68">
        <v>5260.5</v>
      </c>
    </row>
    <row r="31" spans="1:12" ht="16.5" customHeight="1">
      <c r="A31" s="1366" t="s">
        <v>52</v>
      </c>
      <c r="B31" s="69">
        <v>1132.4000000000001</v>
      </c>
      <c r="C31" s="69">
        <v>17750</v>
      </c>
      <c r="D31" s="69"/>
      <c r="E31" s="69">
        <v>15320.9</v>
      </c>
      <c r="F31" s="59">
        <v>0</v>
      </c>
      <c r="G31" s="59">
        <v>5824.6</v>
      </c>
      <c r="H31" s="69">
        <v>12806.4</v>
      </c>
      <c r="I31" s="69">
        <v>26110</v>
      </c>
      <c r="J31" s="68">
        <v>8069</v>
      </c>
      <c r="K31" s="68">
        <v>635.9</v>
      </c>
      <c r="L31" s="68">
        <v>5188.7</v>
      </c>
    </row>
    <row r="32" spans="1:12" ht="16.5" customHeight="1">
      <c r="A32" s="1366" t="s">
        <v>53</v>
      </c>
      <c r="B32" s="69">
        <v>1960.1</v>
      </c>
      <c r="C32" s="69">
        <v>17516.599999999999</v>
      </c>
      <c r="D32" s="69"/>
      <c r="E32" s="69">
        <v>16880.099999999999</v>
      </c>
      <c r="F32" s="59">
        <v>0</v>
      </c>
      <c r="G32" s="59">
        <v>5970.8</v>
      </c>
      <c r="H32" s="69">
        <v>14684.3</v>
      </c>
      <c r="I32" s="69">
        <v>29509.200000000001</v>
      </c>
      <c r="J32" s="68">
        <v>9804.2000000000007</v>
      </c>
      <c r="K32" s="68">
        <v>641.4</v>
      </c>
      <c r="L32" s="68">
        <v>5329.4</v>
      </c>
    </row>
    <row r="33" spans="1:12" ht="16.5" customHeight="1">
      <c r="A33" s="1366" t="s">
        <v>54</v>
      </c>
      <c r="B33" s="308">
        <v>5367.8</v>
      </c>
      <c r="C33" s="308">
        <v>19550.599999999999</v>
      </c>
      <c r="D33" s="308"/>
      <c r="E33" s="308">
        <v>18299.900000000001</v>
      </c>
      <c r="F33" s="1363">
        <v>0</v>
      </c>
      <c r="G33" s="1363">
        <v>6666.4</v>
      </c>
      <c r="H33" s="308">
        <v>13560.4</v>
      </c>
      <c r="I33" s="308">
        <v>27389.8</v>
      </c>
      <c r="J33" s="68">
        <v>8382.5</v>
      </c>
      <c r="K33" s="68">
        <v>970.1</v>
      </c>
      <c r="L33" s="68">
        <v>5696.3</v>
      </c>
    </row>
    <row r="34" spans="1:12" ht="16.5" customHeight="1">
      <c r="A34" s="1366">
        <v>1987</v>
      </c>
      <c r="B34" s="308"/>
      <c r="C34" s="308"/>
      <c r="D34" s="308"/>
      <c r="E34" s="308"/>
      <c r="F34" s="1363"/>
      <c r="G34" s="1363"/>
      <c r="H34" s="308"/>
      <c r="I34" s="308"/>
      <c r="J34" s="68"/>
      <c r="K34" s="68"/>
      <c r="L34" s="68"/>
    </row>
    <row r="35" spans="1:12" ht="16.5" customHeight="1">
      <c r="A35" s="1366" t="s">
        <v>51</v>
      </c>
      <c r="B35" s="308">
        <v>4699.1000000000004</v>
      </c>
      <c r="C35" s="308">
        <v>20098.900000000001</v>
      </c>
      <c r="D35" s="308"/>
      <c r="E35" s="308">
        <v>18769.8</v>
      </c>
      <c r="F35" s="1363">
        <v>0</v>
      </c>
      <c r="G35" s="1363">
        <v>6078.3</v>
      </c>
      <c r="H35" s="308">
        <v>12477.2</v>
      </c>
      <c r="I35" s="308">
        <v>26552.2</v>
      </c>
      <c r="J35" s="68">
        <v>7596.9</v>
      </c>
      <c r="K35" s="68">
        <v>771</v>
      </c>
      <c r="L35" s="68">
        <v>5307.3</v>
      </c>
    </row>
    <row r="36" spans="1:12" ht="16.5" customHeight="1">
      <c r="A36" s="1366" t="s">
        <v>52</v>
      </c>
      <c r="B36" s="308">
        <v>1341.6</v>
      </c>
      <c r="C36" s="308">
        <v>19039.599999999999</v>
      </c>
      <c r="D36" s="308"/>
      <c r="E36" s="308">
        <v>19513.3</v>
      </c>
      <c r="F36" s="1363">
        <v>0</v>
      </c>
      <c r="G36" s="1363">
        <v>5995.6</v>
      </c>
      <c r="H36" s="308">
        <v>12190.9</v>
      </c>
      <c r="I36" s="308">
        <v>27463.3</v>
      </c>
      <c r="J36" s="68">
        <v>7357.3</v>
      </c>
      <c r="K36" s="68">
        <v>698.2</v>
      </c>
      <c r="L36" s="68">
        <v>5297.4</v>
      </c>
    </row>
    <row r="37" spans="1:12" ht="16.5" customHeight="1">
      <c r="A37" s="1366" t="s">
        <v>53</v>
      </c>
      <c r="B37" s="308">
        <v>3337.4</v>
      </c>
      <c r="C37" s="308">
        <v>18917</v>
      </c>
      <c r="D37" s="308"/>
      <c r="E37" s="308">
        <v>20355</v>
      </c>
      <c r="F37" s="1363">
        <v>0</v>
      </c>
      <c r="G37" s="1363">
        <v>6659.6</v>
      </c>
      <c r="H37" s="308">
        <v>12699.1</v>
      </c>
      <c r="I37" s="308">
        <v>29101.599999999999</v>
      </c>
      <c r="J37" s="68">
        <v>7507.8</v>
      </c>
      <c r="K37" s="68">
        <v>1025.0999999999999</v>
      </c>
      <c r="L37" s="68">
        <v>5634.5</v>
      </c>
    </row>
    <row r="38" spans="1:12" ht="16.5" customHeight="1">
      <c r="A38" s="1366" t="s">
        <v>54</v>
      </c>
      <c r="B38" s="308">
        <v>3700.5</v>
      </c>
      <c r="C38" s="308">
        <v>22247.5</v>
      </c>
      <c r="D38" s="308"/>
      <c r="E38" s="308">
        <v>21892.5</v>
      </c>
      <c r="F38" s="1363">
        <v>0</v>
      </c>
      <c r="G38" s="1363">
        <v>8491.7999999999993</v>
      </c>
      <c r="H38" s="308">
        <v>15195.7</v>
      </c>
      <c r="I38" s="308">
        <v>33667.4</v>
      </c>
      <c r="J38" s="68">
        <v>8897.1</v>
      </c>
      <c r="K38" s="68">
        <v>1636.9</v>
      </c>
      <c r="L38" s="68">
        <v>6854.9</v>
      </c>
    </row>
    <row r="39" spans="1:12" ht="16.5" customHeight="1">
      <c r="A39" s="1366">
        <v>1988</v>
      </c>
      <c r="B39" s="308"/>
      <c r="C39" s="308"/>
      <c r="D39" s="308"/>
      <c r="E39" s="308"/>
      <c r="F39" s="1363"/>
      <c r="G39" s="1363"/>
      <c r="H39" s="308"/>
      <c r="I39" s="308"/>
      <c r="J39" s="68"/>
      <c r="K39" s="68"/>
      <c r="L39" s="68"/>
    </row>
    <row r="40" spans="1:12" ht="16.5" customHeight="1">
      <c r="A40" s="1366" t="s">
        <v>51</v>
      </c>
      <c r="B40" s="308">
        <v>2734.3</v>
      </c>
      <c r="C40" s="308">
        <v>22410.2</v>
      </c>
      <c r="D40" s="308"/>
      <c r="E40" s="308">
        <v>23000.3</v>
      </c>
      <c r="F40" s="1363">
        <v>0</v>
      </c>
      <c r="G40" s="1363">
        <v>8111.3</v>
      </c>
      <c r="H40" s="308">
        <v>16450</v>
      </c>
      <c r="I40" s="308">
        <v>36737.699999999997</v>
      </c>
      <c r="J40" s="68">
        <v>9910.6</v>
      </c>
      <c r="K40" s="68">
        <v>1082</v>
      </c>
      <c r="L40" s="68">
        <v>7029.3</v>
      </c>
    </row>
    <row r="41" spans="1:12" ht="16.5" customHeight="1">
      <c r="A41" s="1366" t="s">
        <v>52</v>
      </c>
      <c r="B41" s="308">
        <v>4558.3</v>
      </c>
      <c r="C41" s="308">
        <v>19832.599999999999</v>
      </c>
      <c r="D41" s="308"/>
      <c r="E41" s="308">
        <v>23435</v>
      </c>
      <c r="F41" s="1363">
        <v>0</v>
      </c>
      <c r="G41" s="1363">
        <v>8550.5</v>
      </c>
      <c r="H41" s="308">
        <v>17492.5</v>
      </c>
      <c r="I41" s="308">
        <v>39241</v>
      </c>
      <c r="J41" s="68">
        <v>10569.3</v>
      </c>
      <c r="K41" s="68">
        <v>1071.2</v>
      </c>
      <c r="L41" s="68">
        <v>7479.3</v>
      </c>
    </row>
    <row r="42" spans="1:12" ht="16.5" customHeight="1">
      <c r="A42" s="1366" t="s">
        <v>53</v>
      </c>
      <c r="B42" s="308">
        <v>4549.5</v>
      </c>
      <c r="C42" s="308">
        <v>20114.099999999999</v>
      </c>
      <c r="D42" s="308"/>
      <c r="E42" s="308">
        <v>25369.8</v>
      </c>
      <c r="F42" s="1363">
        <v>0</v>
      </c>
      <c r="G42" s="1363">
        <v>9080.9</v>
      </c>
      <c r="H42" s="308">
        <v>17908.400000000001</v>
      </c>
      <c r="I42" s="308">
        <v>40228.1</v>
      </c>
      <c r="J42" s="68">
        <v>10285.5</v>
      </c>
      <c r="K42" s="68">
        <v>917.9</v>
      </c>
      <c r="L42" s="68">
        <v>8163</v>
      </c>
    </row>
    <row r="43" spans="1:12" ht="16.5" customHeight="1">
      <c r="A43" s="1366" t="s">
        <v>54</v>
      </c>
      <c r="B43" s="308">
        <v>9492.4</v>
      </c>
      <c r="C43" s="308">
        <v>29340.6</v>
      </c>
      <c r="D43" s="308"/>
      <c r="E43" s="308">
        <v>25472.5</v>
      </c>
      <c r="F43" s="1363">
        <v>0</v>
      </c>
      <c r="G43" s="1363">
        <v>11740.6</v>
      </c>
      <c r="H43" s="308">
        <v>22232.1</v>
      </c>
      <c r="I43" s="308">
        <v>45446.9</v>
      </c>
      <c r="J43" s="68">
        <v>12818.5</v>
      </c>
      <c r="K43" s="68">
        <v>1530.1</v>
      </c>
      <c r="L43" s="68">
        <v>10210.5</v>
      </c>
    </row>
    <row r="44" spans="1:12" ht="16.5" customHeight="1">
      <c r="A44" s="1366">
        <v>1989</v>
      </c>
      <c r="B44" s="308"/>
      <c r="C44" s="308"/>
      <c r="D44" s="308"/>
      <c r="E44" s="308"/>
      <c r="F44" s="1363"/>
      <c r="G44" s="1363"/>
      <c r="H44" s="308"/>
      <c r="I44" s="308"/>
      <c r="J44" s="68"/>
      <c r="K44" s="68"/>
      <c r="L44" s="68"/>
    </row>
    <row r="45" spans="1:12" ht="16.5" customHeight="1">
      <c r="A45" s="1366" t="s">
        <v>51</v>
      </c>
      <c r="B45" s="69">
        <v>15032.5</v>
      </c>
      <c r="C45" s="69">
        <v>28246.400000000001</v>
      </c>
      <c r="D45" s="69"/>
      <c r="E45" s="69">
        <v>27754.400000000001</v>
      </c>
      <c r="F45" s="59">
        <v>0</v>
      </c>
      <c r="G45" s="59">
        <v>12155</v>
      </c>
      <c r="H45" s="69">
        <v>23813.599999999999</v>
      </c>
      <c r="I45" s="69">
        <v>49399.3</v>
      </c>
      <c r="J45" s="68">
        <v>13784.1</v>
      </c>
      <c r="K45" s="68">
        <v>1323.4</v>
      </c>
      <c r="L45" s="68">
        <v>10831.6</v>
      </c>
    </row>
    <row r="46" spans="1:12" ht="16.5" customHeight="1">
      <c r="A46" s="1366" t="s">
        <v>52</v>
      </c>
      <c r="B46" s="69">
        <v>15085.6</v>
      </c>
      <c r="C46" s="69">
        <v>20378.2</v>
      </c>
      <c r="D46" s="69"/>
      <c r="E46" s="69">
        <v>28589</v>
      </c>
      <c r="F46" s="59">
        <v>0</v>
      </c>
      <c r="G46" s="59">
        <v>12712</v>
      </c>
      <c r="H46" s="69">
        <v>24537.9</v>
      </c>
      <c r="I46" s="69">
        <v>48124.800000000003</v>
      </c>
      <c r="J46" s="68">
        <v>14134</v>
      </c>
      <c r="K46" s="68">
        <v>1469.7</v>
      </c>
      <c r="L46" s="68">
        <v>11242.3</v>
      </c>
    </row>
    <row r="47" spans="1:12" ht="16.5" customHeight="1">
      <c r="A47" s="1366" t="s">
        <v>53</v>
      </c>
      <c r="B47" s="69">
        <v>18900.7</v>
      </c>
      <c r="C47" s="69">
        <v>11422.2</v>
      </c>
      <c r="D47" s="69"/>
      <c r="E47" s="69">
        <v>28980.3</v>
      </c>
      <c r="F47" s="59">
        <v>0</v>
      </c>
      <c r="G47" s="59">
        <v>12377.9</v>
      </c>
      <c r="H47" s="69">
        <v>23742.5</v>
      </c>
      <c r="I47" s="69">
        <v>44216</v>
      </c>
      <c r="J47" s="68">
        <v>12818.5</v>
      </c>
      <c r="K47" s="68">
        <v>737.7</v>
      </c>
      <c r="L47" s="68">
        <v>11640.2</v>
      </c>
    </row>
    <row r="48" spans="1:12" ht="16.5" customHeight="1">
      <c r="A48" s="1366" t="s">
        <v>54</v>
      </c>
      <c r="B48" s="69">
        <v>22524.3</v>
      </c>
      <c r="C48" s="69">
        <v>7360.3</v>
      </c>
      <c r="D48" s="69"/>
      <c r="E48" s="69">
        <v>29643.9</v>
      </c>
      <c r="F48" s="59">
        <v>0</v>
      </c>
      <c r="G48" s="59">
        <v>11840.4</v>
      </c>
      <c r="H48" s="69">
        <v>26268.799999999999</v>
      </c>
      <c r="I48" s="69">
        <v>47055</v>
      </c>
      <c r="J48" s="68">
        <v>16508.2</v>
      </c>
      <c r="K48" s="68">
        <v>1118</v>
      </c>
      <c r="L48" s="68">
        <v>10722.4</v>
      </c>
    </row>
    <row r="49" spans="1:12" ht="16.5" customHeight="1">
      <c r="A49" s="1366">
        <v>1990</v>
      </c>
      <c r="B49" s="69"/>
      <c r="C49" s="69"/>
      <c r="D49" s="69"/>
      <c r="E49" s="69"/>
      <c r="F49" s="59"/>
      <c r="G49" s="59"/>
      <c r="H49" s="69"/>
      <c r="I49" s="69"/>
      <c r="J49" s="68"/>
      <c r="K49" s="68"/>
      <c r="L49" s="68"/>
    </row>
    <row r="50" spans="1:12" ht="16.5" customHeight="1">
      <c r="A50" s="1366" t="s">
        <v>51</v>
      </c>
      <c r="B50" s="69">
        <v>29412.5</v>
      </c>
      <c r="C50" s="69">
        <v>13204.1</v>
      </c>
      <c r="D50" s="69"/>
      <c r="E50" s="69">
        <v>31696.799999999999</v>
      </c>
      <c r="F50" s="59">
        <v>0</v>
      </c>
      <c r="G50" s="59">
        <v>12985</v>
      </c>
      <c r="H50" s="69">
        <v>27332.3</v>
      </c>
      <c r="I50" s="69">
        <v>50225.4</v>
      </c>
      <c r="J50" s="68">
        <v>17043.599999999999</v>
      </c>
      <c r="K50" s="68">
        <v>1168.3</v>
      </c>
      <c r="L50" s="68">
        <v>11816.7</v>
      </c>
    </row>
    <row r="51" spans="1:12" ht="16.5" customHeight="1">
      <c r="A51" s="1366" t="s">
        <v>52</v>
      </c>
      <c r="B51" s="69">
        <v>32512.6</v>
      </c>
      <c r="C51" s="69">
        <v>2200.1999999999998</v>
      </c>
      <c r="D51" s="69"/>
      <c r="E51" s="69">
        <v>31762.5</v>
      </c>
      <c r="F51" s="59">
        <v>0</v>
      </c>
      <c r="G51" s="59">
        <v>14233.9</v>
      </c>
      <c r="H51" s="69">
        <v>25624.3</v>
      </c>
      <c r="I51" s="69">
        <v>48950.5</v>
      </c>
      <c r="J51" s="68">
        <v>14215.2</v>
      </c>
      <c r="K51" s="68">
        <v>1665.9</v>
      </c>
      <c r="L51" s="68">
        <v>12568</v>
      </c>
    </row>
    <row r="52" spans="1:12" ht="16.5" customHeight="1">
      <c r="A52" s="1366" t="s">
        <v>53</v>
      </c>
      <c r="B52" s="69">
        <v>35389.4</v>
      </c>
      <c r="C52" s="69">
        <v>2962.8</v>
      </c>
      <c r="D52" s="69"/>
      <c r="E52" s="69">
        <v>35860.1</v>
      </c>
      <c r="F52" s="59">
        <v>0</v>
      </c>
      <c r="G52" s="59">
        <v>14666.1</v>
      </c>
      <c r="H52" s="69">
        <v>31217.9</v>
      </c>
      <c r="I52" s="69">
        <v>56912.9</v>
      </c>
      <c r="J52" s="68">
        <v>19358.599999999999</v>
      </c>
      <c r="K52" s="68">
        <v>1622.3</v>
      </c>
      <c r="L52" s="68">
        <v>13043.8</v>
      </c>
    </row>
    <row r="53" spans="1:12" ht="16.5" customHeight="1">
      <c r="A53" s="1366" t="s">
        <v>54</v>
      </c>
      <c r="B53" s="69">
        <v>43909.9</v>
      </c>
      <c r="C53" s="69">
        <v>22772.7</v>
      </c>
      <c r="D53" s="69"/>
      <c r="E53" s="69">
        <v>35436.6</v>
      </c>
      <c r="F53" s="59">
        <v>0</v>
      </c>
      <c r="G53" s="59">
        <v>18341</v>
      </c>
      <c r="H53" s="69">
        <v>39156.199999999997</v>
      </c>
      <c r="I53" s="69">
        <v>68662.5</v>
      </c>
      <c r="J53" s="68">
        <v>24205.1</v>
      </c>
      <c r="K53" s="68">
        <v>2128.5</v>
      </c>
      <c r="L53" s="68">
        <v>16212.5</v>
      </c>
    </row>
    <row r="54" spans="1:12" ht="16.5" customHeight="1">
      <c r="A54" s="1366">
        <v>1991</v>
      </c>
      <c r="B54" s="69"/>
      <c r="C54" s="69"/>
      <c r="D54" s="69"/>
      <c r="E54" s="69"/>
      <c r="F54" s="59"/>
      <c r="G54" s="59"/>
      <c r="H54" s="69"/>
      <c r="I54" s="69"/>
      <c r="J54" s="68"/>
      <c r="K54" s="68"/>
      <c r="L54" s="68"/>
    </row>
    <row r="55" spans="1:12" ht="16.5" customHeight="1">
      <c r="A55" s="1366" t="s">
        <v>51</v>
      </c>
      <c r="B55" s="69">
        <v>52512.7</v>
      </c>
      <c r="C55" s="69">
        <v>10501.3</v>
      </c>
      <c r="D55" s="69"/>
      <c r="E55" s="69">
        <v>34206.699999999997</v>
      </c>
      <c r="F55" s="59">
        <v>0</v>
      </c>
      <c r="G55" s="59">
        <v>19463.599999999999</v>
      </c>
      <c r="H55" s="69">
        <v>40748.199999999997</v>
      </c>
      <c r="I55" s="69">
        <v>71028.600000000006</v>
      </c>
      <c r="J55" s="68">
        <v>25129.7</v>
      </c>
      <c r="K55" s="68">
        <v>2806.3</v>
      </c>
      <c r="L55" s="68">
        <v>16657.3</v>
      </c>
    </row>
    <row r="56" spans="1:12" ht="16.5" customHeight="1">
      <c r="A56" s="1366" t="s">
        <v>52</v>
      </c>
      <c r="B56" s="69">
        <v>53585.599999999999</v>
      </c>
      <c r="C56" s="69">
        <v>20988.6</v>
      </c>
      <c r="D56" s="69"/>
      <c r="E56" s="69">
        <v>37693.4</v>
      </c>
      <c r="F56" s="59">
        <v>0</v>
      </c>
      <c r="G56" s="59">
        <v>18722.599999999999</v>
      </c>
      <c r="H56" s="69">
        <v>46479</v>
      </c>
      <c r="I56" s="69">
        <v>80137.5</v>
      </c>
      <c r="J56" s="68">
        <v>29824.7</v>
      </c>
      <c r="K56" s="68">
        <v>877.5</v>
      </c>
      <c r="L56" s="68">
        <v>17845.099999999999</v>
      </c>
    </row>
    <row r="57" spans="1:12" ht="16.5" customHeight="1">
      <c r="A57" s="1366" t="s">
        <v>53</v>
      </c>
      <c r="B57" s="69">
        <v>49911.5</v>
      </c>
      <c r="C57" s="69">
        <v>6318.6999999999935</v>
      </c>
      <c r="D57" s="69"/>
      <c r="E57" s="69">
        <v>38750.400000000001</v>
      </c>
      <c r="F57" s="59">
        <v>0</v>
      </c>
      <c r="G57" s="59">
        <v>24945.8</v>
      </c>
      <c r="H57" s="69">
        <v>45893.4</v>
      </c>
      <c r="I57" s="69">
        <v>81204.100000000006</v>
      </c>
      <c r="J57" s="68">
        <v>27877.8</v>
      </c>
      <c r="K57" s="68">
        <v>5544.1</v>
      </c>
      <c r="L57" s="68">
        <v>19401.7</v>
      </c>
    </row>
    <row r="58" spans="1:12" ht="16.5" customHeight="1">
      <c r="A58" s="1366" t="s">
        <v>54</v>
      </c>
      <c r="B58" s="69">
        <v>56045.3</v>
      </c>
      <c r="C58" s="69">
        <v>39626</v>
      </c>
      <c r="D58" s="69"/>
      <c r="E58" s="69">
        <v>42079</v>
      </c>
      <c r="F58" s="59">
        <v>0</v>
      </c>
      <c r="G58" s="59">
        <v>29871.7</v>
      </c>
      <c r="H58" s="69">
        <v>50059.5</v>
      </c>
      <c r="I58" s="69">
        <v>87487.6</v>
      </c>
      <c r="J58" s="68">
        <v>26951.1</v>
      </c>
      <c r="K58" s="68">
        <v>4540.5</v>
      </c>
      <c r="L58" s="68">
        <v>25331.200000000001</v>
      </c>
    </row>
    <row r="59" spans="1:12" ht="16.5" customHeight="1">
      <c r="A59" s="1366">
        <v>1992</v>
      </c>
      <c r="B59" s="69"/>
      <c r="C59" s="69"/>
      <c r="D59" s="69"/>
      <c r="E59" s="69"/>
      <c r="F59" s="59"/>
      <c r="G59" s="59"/>
      <c r="H59" s="69"/>
      <c r="I59" s="69"/>
      <c r="J59" s="68"/>
      <c r="K59" s="68"/>
      <c r="L59" s="68"/>
    </row>
    <row r="60" spans="1:12" ht="16.5" customHeight="1">
      <c r="A60" s="1366" t="s">
        <v>51</v>
      </c>
      <c r="B60" s="69">
        <v>83970.5</v>
      </c>
      <c r="C60" s="69">
        <v>45412.4</v>
      </c>
      <c r="D60" s="69"/>
      <c r="E60" s="69">
        <v>43772</v>
      </c>
      <c r="F60" s="59">
        <v>0</v>
      </c>
      <c r="G60" s="59">
        <v>27533.200000000001</v>
      </c>
      <c r="H60" s="69">
        <v>59860.6</v>
      </c>
      <c r="I60" s="69">
        <v>102685.8</v>
      </c>
      <c r="J60" s="68">
        <v>36718.400000000001</v>
      </c>
      <c r="K60" s="68">
        <v>2618.5</v>
      </c>
      <c r="L60" s="68">
        <v>24914.7</v>
      </c>
    </row>
    <row r="61" spans="1:12" ht="16.5" customHeight="1">
      <c r="A61" s="1366" t="s">
        <v>52</v>
      </c>
      <c r="B61" s="69">
        <v>85271.4</v>
      </c>
      <c r="C61" s="69">
        <v>22302.400000000001</v>
      </c>
      <c r="D61" s="69"/>
      <c r="E61" s="69">
        <v>55040.9</v>
      </c>
      <c r="F61" s="59">
        <v>0</v>
      </c>
      <c r="G61" s="59">
        <v>30731.200000000001</v>
      </c>
      <c r="H61" s="69">
        <v>70598.600000000006</v>
      </c>
      <c r="I61" s="69">
        <v>114891</v>
      </c>
      <c r="J61" s="68">
        <v>44936.1</v>
      </c>
      <c r="K61" s="68">
        <v>2996.2</v>
      </c>
      <c r="L61" s="68">
        <v>27735</v>
      </c>
    </row>
    <row r="62" spans="1:12" ht="16.5" customHeight="1">
      <c r="A62" s="1366" t="s">
        <v>53</v>
      </c>
      <c r="B62" s="308">
        <v>81299</v>
      </c>
      <c r="C62" s="308">
        <v>31384.5</v>
      </c>
      <c r="D62" s="308"/>
      <c r="E62" s="308">
        <v>48749.9</v>
      </c>
      <c r="F62" s="1363">
        <v>0</v>
      </c>
      <c r="G62" s="1363">
        <v>35903.4</v>
      </c>
      <c r="H62" s="308">
        <v>73527.100000000006</v>
      </c>
      <c r="I62" s="308">
        <v>121630.6</v>
      </c>
      <c r="J62" s="68">
        <v>44045.9</v>
      </c>
      <c r="K62" s="68">
        <v>4150.6000000000004</v>
      </c>
      <c r="L62" s="68">
        <v>31752.799999999999</v>
      </c>
    </row>
    <row r="63" spans="1:12" ht="16.5" customHeight="1">
      <c r="A63" s="1366" t="s">
        <v>54</v>
      </c>
      <c r="B63" s="308">
        <v>35778.254452560002</v>
      </c>
      <c r="C63" s="308">
        <v>91112.177941029993</v>
      </c>
      <c r="D63" s="1364">
        <v>79958.920374670008</v>
      </c>
      <c r="E63" s="1364">
        <v>76098.696559520002</v>
      </c>
      <c r="F63" s="308">
        <v>1512.7803247800002</v>
      </c>
      <c r="G63" s="1363">
        <v>77326.023406890017</v>
      </c>
      <c r="H63" s="308">
        <v>75970.274625710008</v>
      </c>
      <c r="I63" s="308">
        <v>129085.47462571001</v>
      </c>
      <c r="J63" s="68">
        <v>39214.742456220003</v>
      </c>
      <c r="K63" s="68">
        <v>31649.748781180002</v>
      </c>
      <c r="L63" s="68">
        <v>39725.032169490005</v>
      </c>
    </row>
    <row r="64" spans="1:12" ht="16.5" customHeight="1">
      <c r="A64" s="1366">
        <v>1993</v>
      </c>
      <c r="B64" s="308"/>
      <c r="C64" s="308"/>
      <c r="D64" s="308"/>
      <c r="E64" s="308"/>
      <c r="F64" s="308"/>
      <c r="G64" s="1363"/>
      <c r="H64" s="308"/>
      <c r="I64" s="308"/>
      <c r="J64" s="68"/>
      <c r="K64" s="68"/>
      <c r="L64" s="68"/>
    </row>
    <row r="65" spans="1:12" ht="16.5" customHeight="1">
      <c r="A65" s="1366" t="s">
        <v>51</v>
      </c>
      <c r="B65" s="308">
        <v>46418.27959749</v>
      </c>
      <c r="C65" s="308">
        <v>83980.267907850008</v>
      </c>
      <c r="D65" s="1364">
        <v>99456.856464659999</v>
      </c>
      <c r="E65" s="1364">
        <v>94677.023400859995</v>
      </c>
      <c r="F65" s="308">
        <v>1662.2121694499999</v>
      </c>
      <c r="G65" s="1363">
        <v>95228.637581489995</v>
      </c>
      <c r="H65" s="308">
        <v>82425.750631200004</v>
      </c>
      <c r="I65" s="308">
        <v>146571.85063120001</v>
      </c>
      <c r="J65" s="68">
        <v>43253.280773190003</v>
      </c>
      <c r="K65" s="68">
        <v>45096.686950290001</v>
      </c>
      <c r="L65" s="68">
        <v>42858.669858009998</v>
      </c>
    </row>
    <row r="66" spans="1:12" ht="16.5" customHeight="1">
      <c r="A66" s="1366" t="s">
        <v>52</v>
      </c>
      <c r="B66" s="308">
        <v>64137.994785390001</v>
      </c>
      <c r="C66" s="308">
        <v>71209.247841670003</v>
      </c>
      <c r="D66" s="1364">
        <v>134264.98075601002</v>
      </c>
      <c r="E66" s="1364">
        <v>129214.93163895002</v>
      </c>
      <c r="F66" s="308">
        <v>1879.3349073900001</v>
      </c>
      <c r="G66" s="1363">
        <v>103548.51050696001</v>
      </c>
      <c r="H66" s="308">
        <v>91429.180822010007</v>
      </c>
      <c r="I66" s="308">
        <v>159451.38082200999</v>
      </c>
      <c r="J66" s="68">
        <v>46812.723058719996</v>
      </c>
      <c r="K66" s="68">
        <v>46364.729684950005</v>
      </c>
      <c r="L66" s="68">
        <v>47850.757763289999</v>
      </c>
    </row>
    <row r="67" spans="1:12" ht="16.5" customHeight="1">
      <c r="A67" s="1366" t="s">
        <v>53</v>
      </c>
      <c r="B67" s="308">
        <v>61685.122250779998</v>
      </c>
      <c r="C67" s="308">
        <v>87338.196203759988</v>
      </c>
      <c r="D67" s="1364">
        <v>154994.43605870998</v>
      </c>
      <c r="E67" s="1364">
        <v>149753.48905623998</v>
      </c>
      <c r="F67" s="308">
        <v>1832.3908827400001</v>
      </c>
      <c r="G67" s="1363">
        <v>109837.93759405002</v>
      </c>
      <c r="H67" s="308">
        <v>100883.47502116</v>
      </c>
      <c r="I67" s="308">
        <v>176119.27502116002</v>
      </c>
      <c r="J67" s="68">
        <v>49232.961653030005</v>
      </c>
      <c r="K67" s="68">
        <v>46573.062572890012</v>
      </c>
      <c r="L67" s="68">
        <v>55361.213368130004</v>
      </c>
    </row>
    <row r="68" spans="1:12" ht="16.5" customHeight="1">
      <c r="A68" s="1366" t="s">
        <v>54</v>
      </c>
      <c r="B68" s="308">
        <v>63559.128210689996</v>
      </c>
      <c r="C68" s="308">
        <v>185167.90864615998</v>
      </c>
      <c r="D68" s="1364">
        <v>95489.66165378</v>
      </c>
      <c r="E68" s="1364">
        <v>91199.270347140002</v>
      </c>
      <c r="F68" s="308">
        <v>1543.54955526</v>
      </c>
      <c r="G68" s="1363">
        <v>115542.45235736</v>
      </c>
      <c r="H68" s="308">
        <v>118753.40318589</v>
      </c>
      <c r="I68" s="308">
        <v>198479.20318588999</v>
      </c>
      <c r="J68" s="68">
        <v>60908.333545219997</v>
      </c>
      <c r="K68" s="68">
        <v>41986.749171470001</v>
      </c>
      <c r="L68" s="68">
        <v>62570.969640669995</v>
      </c>
    </row>
    <row r="69" spans="1:12" ht="16.5" customHeight="1">
      <c r="A69" s="1366">
        <v>1994</v>
      </c>
      <c r="B69" s="308"/>
      <c r="C69" s="308"/>
      <c r="D69" s="308"/>
      <c r="E69" s="308"/>
      <c r="F69" s="308"/>
      <c r="G69" s="1363"/>
      <c r="H69" s="308"/>
      <c r="I69" s="308"/>
      <c r="J69" s="68"/>
      <c r="K69" s="68"/>
      <c r="L69" s="68"/>
    </row>
    <row r="70" spans="1:12" ht="16.5" customHeight="1">
      <c r="A70" s="1366" t="s">
        <v>51</v>
      </c>
      <c r="B70" s="308">
        <v>55002.138001419997</v>
      </c>
      <c r="C70" s="308">
        <v>196487.72180619999</v>
      </c>
      <c r="D70" s="1364">
        <v>137480.32517507</v>
      </c>
      <c r="E70" s="1364">
        <v>132608.8234885</v>
      </c>
      <c r="F70" s="308">
        <v>1568.98888304</v>
      </c>
      <c r="G70" s="1363">
        <v>154696.85332920999</v>
      </c>
      <c r="H70" s="308">
        <v>118585.49073351</v>
      </c>
      <c r="I70" s="308">
        <v>208201.79073350999</v>
      </c>
      <c r="J70" s="68">
        <v>63853.582595989996</v>
      </c>
      <c r="K70" s="68">
        <v>81704.662595699992</v>
      </c>
      <c r="L70" s="68">
        <v>57910.708137519992</v>
      </c>
    </row>
    <row r="71" spans="1:12" ht="16.5" customHeight="1">
      <c r="A71" s="1366" t="s">
        <v>52</v>
      </c>
      <c r="B71" s="308">
        <v>52324.039887070001</v>
      </c>
      <c r="C71" s="308">
        <v>200380.57354292</v>
      </c>
      <c r="D71" s="1364">
        <v>143840.21294341999</v>
      </c>
      <c r="E71" s="1364">
        <v>138449.87465002999</v>
      </c>
      <c r="F71" s="308">
        <v>1946.2063010900001</v>
      </c>
      <c r="G71" s="1363">
        <v>137113.29835597999</v>
      </c>
      <c r="H71" s="308">
        <v>131551.15548469999</v>
      </c>
      <c r="I71" s="308">
        <v>228264.75548469997</v>
      </c>
      <c r="J71" s="68">
        <v>75760.325398500005</v>
      </c>
      <c r="K71" s="68">
        <v>58758.242871280003</v>
      </c>
      <c r="L71" s="68">
        <v>59815.730086199997</v>
      </c>
    </row>
    <row r="72" spans="1:12" ht="16.5" customHeight="1">
      <c r="A72" s="1366" t="s">
        <v>53</v>
      </c>
      <c r="B72" s="308">
        <v>34978.211608490004</v>
      </c>
      <c r="C72" s="308">
        <v>201975.97931853001</v>
      </c>
      <c r="D72" s="1364">
        <v>144977.25141627001</v>
      </c>
      <c r="E72" s="1364">
        <v>139164.39309828001</v>
      </c>
      <c r="F72" s="308">
        <v>2034.68538294</v>
      </c>
      <c r="G72" s="1363">
        <v>139379.47751577001</v>
      </c>
      <c r="H72" s="308">
        <v>142776.94020087001</v>
      </c>
      <c r="I72" s="308">
        <v>242799.24020087</v>
      </c>
      <c r="J72" s="68">
        <v>74594.054764560002</v>
      </c>
      <c r="K72" s="68">
        <v>54761.337314899996</v>
      </c>
      <c r="L72" s="68">
        <v>72200.685436309999</v>
      </c>
    </row>
    <row r="73" spans="1:12" ht="16.5" customHeight="1">
      <c r="A73" s="1366" t="s">
        <v>54</v>
      </c>
      <c r="B73" s="308">
        <v>56220.278973220004</v>
      </c>
      <c r="C73" s="308">
        <v>288113.53555272997</v>
      </c>
      <c r="D73" s="1364">
        <v>151000.25842219999</v>
      </c>
      <c r="E73" s="1364">
        <v>145103.88595708998</v>
      </c>
      <c r="F73" s="308">
        <v>2241.01221162</v>
      </c>
      <c r="G73" s="1363">
        <v>151736.84462069999</v>
      </c>
      <c r="H73" s="308">
        <v>169391.48646650999</v>
      </c>
      <c r="I73" s="308">
        <v>266944.88646651001</v>
      </c>
      <c r="J73" s="68">
        <v>78790.487800799994</v>
      </c>
      <c r="K73" s="68">
        <v>42128.558154190003</v>
      </c>
      <c r="L73" s="68">
        <v>96166.498665710009</v>
      </c>
    </row>
    <row r="74" spans="1:12" ht="16.5" customHeight="1">
      <c r="A74" s="1366">
        <v>1995</v>
      </c>
      <c r="B74" s="308"/>
      <c r="C74" s="308"/>
      <c r="D74" s="308"/>
      <c r="E74" s="308"/>
      <c r="F74" s="308"/>
      <c r="G74" s="1363"/>
      <c r="H74" s="308"/>
      <c r="I74" s="308"/>
      <c r="J74" s="68"/>
      <c r="K74" s="68"/>
      <c r="L74" s="68"/>
    </row>
    <row r="75" spans="1:12" ht="16.5" customHeight="1">
      <c r="A75" s="1366" t="s">
        <v>51</v>
      </c>
      <c r="B75" s="308">
        <v>105297.76417024</v>
      </c>
      <c r="C75" s="308">
        <v>183781.43643315</v>
      </c>
      <c r="D75" s="1364">
        <v>147074.41777837003</v>
      </c>
      <c r="E75" s="1364">
        <v>141103.66176731003</v>
      </c>
      <c r="F75" s="308">
        <v>2317.8236644600001</v>
      </c>
      <c r="G75" s="1363">
        <v>146907.60242660998</v>
      </c>
      <c r="H75" s="308">
        <v>158153.65801705001</v>
      </c>
      <c r="I75" s="308">
        <v>254523.05801705</v>
      </c>
      <c r="J75" s="68">
        <v>71789.225142119991</v>
      </c>
      <c r="K75" s="68">
        <v>49769.044409560011</v>
      </c>
      <c r="L75" s="68">
        <v>91116.532874929995</v>
      </c>
    </row>
    <row r="76" spans="1:12" ht="16.5" customHeight="1">
      <c r="A76" s="1366" t="s">
        <v>52</v>
      </c>
      <c r="B76" s="308">
        <v>121273.40783373</v>
      </c>
      <c r="C76" s="308">
        <v>175104.62533886003</v>
      </c>
      <c r="D76" s="1364">
        <v>180255.11846472998</v>
      </c>
      <c r="E76" s="1364">
        <v>173073.61876916999</v>
      </c>
      <c r="F76" s="308">
        <v>2547.62579224</v>
      </c>
      <c r="G76" s="1363">
        <v>167294.49881116999</v>
      </c>
      <c r="H76" s="308">
        <v>177099.20334618998</v>
      </c>
      <c r="I76" s="308">
        <v>290668.70334618998</v>
      </c>
      <c r="J76" s="68">
        <v>89649.817450560004</v>
      </c>
      <c r="K76" s="68">
        <v>59385.495464980006</v>
      </c>
      <c r="L76" s="68">
        <v>93622.685895629984</v>
      </c>
    </row>
    <row r="77" spans="1:12" ht="16.5" customHeight="1">
      <c r="A77" s="1366" t="s">
        <v>53</v>
      </c>
      <c r="B77" s="308">
        <v>110984.23736495001</v>
      </c>
      <c r="C77" s="308">
        <v>167317.32313931998</v>
      </c>
      <c r="D77" s="1364">
        <v>193476.65211138997</v>
      </c>
      <c r="E77" s="1364">
        <v>187512.99581482998</v>
      </c>
      <c r="F77" s="308">
        <v>2372.3816515600001</v>
      </c>
      <c r="G77" s="1363">
        <v>186994.23199135999</v>
      </c>
      <c r="H77" s="308">
        <v>180965.57197942003</v>
      </c>
      <c r="I77" s="308">
        <v>301913.37197942002</v>
      </c>
      <c r="J77" s="68">
        <v>91497.725776210005</v>
      </c>
      <c r="K77" s="68">
        <v>81329.16001194001</v>
      </c>
      <c r="L77" s="68">
        <v>95292.846203210007</v>
      </c>
    </row>
    <row r="78" spans="1:12" ht="16.5" customHeight="1">
      <c r="A78" s="1366" t="s">
        <v>54</v>
      </c>
      <c r="B78" s="308">
        <v>108663.01165378002</v>
      </c>
      <c r="C78" s="308">
        <v>263002.77373526996</v>
      </c>
      <c r="D78" s="1364">
        <v>211358.59802366002</v>
      </c>
      <c r="E78" s="1364">
        <v>204945.09415882002</v>
      </c>
      <c r="F78" s="308">
        <v>2933.9487528699997</v>
      </c>
      <c r="G78" s="1363">
        <v>182795.00113160003</v>
      </c>
      <c r="H78" s="308">
        <v>201414.46635389002</v>
      </c>
      <c r="I78" s="308">
        <v>318763.46635389002</v>
      </c>
      <c r="J78" s="68">
        <v>94571.022592529989</v>
      </c>
      <c r="K78" s="68">
        <v>53752.534777710003</v>
      </c>
      <c r="L78" s="68">
        <v>113940.84376136001</v>
      </c>
    </row>
    <row r="79" spans="1:12" ht="16.5" customHeight="1">
      <c r="A79" s="1366">
        <v>1996</v>
      </c>
      <c r="B79" s="308"/>
      <c r="C79" s="308"/>
      <c r="D79" s="308"/>
      <c r="E79" s="308"/>
      <c r="F79" s="1363"/>
      <c r="G79" s="1363"/>
      <c r="H79" s="308"/>
      <c r="I79" s="308"/>
      <c r="J79" s="68"/>
      <c r="K79" s="68"/>
      <c r="L79" s="68"/>
    </row>
    <row r="80" spans="1:12" ht="16.5" customHeight="1">
      <c r="A80" s="1366" t="s">
        <v>51</v>
      </c>
      <c r="B80" s="308">
        <v>119129.05452384999</v>
      </c>
      <c r="C80" s="308">
        <v>180252.06006774999</v>
      </c>
      <c r="D80" s="1364">
        <v>217960.32523664998</v>
      </c>
      <c r="E80" s="1364">
        <v>212316.40258612999</v>
      </c>
      <c r="F80" s="308">
        <v>2114.2531385699999</v>
      </c>
      <c r="G80" s="1363">
        <v>178128.16124226002</v>
      </c>
      <c r="H80" s="308">
        <v>203313.95975427004</v>
      </c>
      <c r="I80" s="308">
        <v>328714.65975427005</v>
      </c>
      <c r="J80" s="68">
        <v>102208.15710823001</v>
      </c>
      <c r="K80" s="68">
        <v>59086.901487989999</v>
      </c>
      <c r="L80" s="68">
        <v>106943.50264604001</v>
      </c>
    </row>
    <row r="81" spans="1:12" ht="16.5" customHeight="1">
      <c r="A81" s="1366" t="s">
        <v>52</v>
      </c>
      <c r="B81" s="308">
        <v>122222.28208609001</v>
      </c>
      <c r="C81" s="308">
        <v>216415.04459630998</v>
      </c>
      <c r="D81" s="1364">
        <v>234837.69519852003</v>
      </c>
      <c r="E81" s="1364">
        <v>228864.66416145003</v>
      </c>
      <c r="F81" s="308">
        <v>4649.2112308999995</v>
      </c>
      <c r="G81" s="1363">
        <v>185879.88191704999</v>
      </c>
      <c r="H81" s="308">
        <v>213250.20305553998</v>
      </c>
      <c r="I81" s="308">
        <v>354011.50305553997</v>
      </c>
      <c r="J81" s="68">
        <v>111748.07945329</v>
      </c>
      <c r="K81" s="68">
        <v>62483.378861509998</v>
      </c>
      <c r="L81" s="68">
        <v>108282.42360224998</v>
      </c>
    </row>
    <row r="82" spans="1:12" ht="16.5" customHeight="1">
      <c r="A82" s="1366" t="s">
        <v>53</v>
      </c>
      <c r="B82" s="308">
        <v>131925.54633712998</v>
      </c>
      <c r="C82" s="308">
        <v>179417.37735082002</v>
      </c>
      <c r="D82" s="1364">
        <v>251980.42926499998</v>
      </c>
      <c r="E82" s="1364">
        <v>247150.4743833</v>
      </c>
      <c r="F82" s="308">
        <v>3190.3006054500001</v>
      </c>
      <c r="G82" s="1363">
        <v>180280.18320702997</v>
      </c>
      <c r="H82" s="308">
        <v>209306.58588625002</v>
      </c>
      <c r="I82" s="308">
        <v>351911.28588624997</v>
      </c>
      <c r="J82" s="68">
        <v>105752.71667745001</v>
      </c>
      <c r="K82" s="68">
        <v>55719.997320779999</v>
      </c>
      <c r="L82" s="68">
        <v>110769.06920879999</v>
      </c>
    </row>
    <row r="83" spans="1:12" ht="16.5" customHeight="1">
      <c r="A83" s="1366" t="s">
        <v>54</v>
      </c>
      <c r="B83" s="308">
        <v>237978.47605804997</v>
      </c>
      <c r="C83" s="308">
        <v>110465.55059363999</v>
      </c>
      <c r="D83" s="1364">
        <v>260613.50907335003</v>
      </c>
      <c r="E83" s="1364">
        <v>255558.82358317001</v>
      </c>
      <c r="F83" s="308">
        <v>3530.1534520500004</v>
      </c>
      <c r="G83" s="1363">
        <v>193953.17223813001</v>
      </c>
      <c r="H83" s="308">
        <v>227464.42547017999</v>
      </c>
      <c r="I83" s="308">
        <v>370333.52547017997</v>
      </c>
      <c r="J83" s="68">
        <v>111343.44708544</v>
      </c>
      <c r="K83" s="68">
        <v>52473.446767950001</v>
      </c>
      <c r="L83" s="68">
        <v>126040.27838473998</v>
      </c>
    </row>
    <row r="84" spans="1:12" ht="16.5" customHeight="1">
      <c r="A84" s="1366">
        <v>1997</v>
      </c>
      <c r="B84" s="308"/>
      <c r="C84" s="308"/>
      <c r="D84" s="308"/>
      <c r="E84" s="308"/>
      <c r="F84" s="308"/>
      <c r="G84" s="1363"/>
      <c r="H84" s="308"/>
      <c r="I84" s="308"/>
      <c r="J84" s="68"/>
      <c r="K84" s="68"/>
      <c r="L84" s="68"/>
    </row>
    <row r="85" spans="1:12" ht="16.5" customHeight="1">
      <c r="A85" s="1366" t="s">
        <v>51</v>
      </c>
      <c r="B85" s="308">
        <v>158240.5667585</v>
      </c>
      <c r="C85" s="308">
        <v>96627.252425689949</v>
      </c>
      <c r="D85" s="1364">
        <v>284904.68244887999</v>
      </c>
      <c r="E85" s="1364">
        <v>279829.91321069998</v>
      </c>
      <c r="F85" s="308">
        <v>3878.6063091299998</v>
      </c>
      <c r="G85" s="1363">
        <v>178232.95346334999</v>
      </c>
      <c r="H85" s="308">
        <v>233374.36427576002</v>
      </c>
      <c r="I85" s="308">
        <v>394976.36427576002</v>
      </c>
      <c r="J85" s="68">
        <v>122084.34647054001</v>
      </c>
      <c r="K85" s="68">
        <v>41081.341449979998</v>
      </c>
      <c r="L85" s="68">
        <v>119896.71780522</v>
      </c>
    </row>
    <row r="86" spans="1:12" ht="16.5" customHeight="1">
      <c r="A86" s="1366" t="s">
        <v>52</v>
      </c>
      <c r="B86" s="308">
        <v>226031.53991070998</v>
      </c>
      <c r="C86" s="308">
        <v>75624.955832560125</v>
      </c>
      <c r="D86" s="1364">
        <v>321378.92233840999</v>
      </c>
      <c r="E86" s="1364">
        <v>314644.88109653001</v>
      </c>
      <c r="F86" s="308">
        <v>5011.3</v>
      </c>
      <c r="G86" s="1363">
        <v>171502.38243291999</v>
      </c>
      <c r="H86" s="308">
        <v>243060.31369472999</v>
      </c>
      <c r="I86" s="308">
        <v>410565.51369473001</v>
      </c>
      <c r="J86" s="68">
        <v>133869.8852058</v>
      </c>
      <c r="K86" s="68">
        <v>40263.868738190002</v>
      </c>
      <c r="L86" s="68">
        <v>118658.62848892999</v>
      </c>
    </row>
    <row r="87" spans="1:12" ht="16.5" customHeight="1">
      <c r="A87" s="1366" t="s">
        <v>53</v>
      </c>
      <c r="B87" s="308">
        <v>237368.72585434999</v>
      </c>
      <c r="C87" s="308">
        <v>38823.871590509982</v>
      </c>
      <c r="D87" s="1364">
        <v>339468.83904100006</v>
      </c>
      <c r="E87" s="1364">
        <v>334584.02972540003</v>
      </c>
      <c r="F87" s="308">
        <v>3048.6107491600001</v>
      </c>
      <c r="G87" s="1363">
        <v>176728.82254730002</v>
      </c>
      <c r="H87" s="308">
        <v>244265.57875357999</v>
      </c>
      <c r="I87" s="308">
        <v>425473.67875357997</v>
      </c>
      <c r="J87" s="68">
        <v>131177.51598579</v>
      </c>
      <c r="K87" s="68">
        <v>41055.843793720007</v>
      </c>
      <c r="L87" s="68">
        <v>122909.26276779</v>
      </c>
    </row>
    <row r="88" spans="1:12" ht="16.5" customHeight="1">
      <c r="A88" s="1366" t="s">
        <v>54</v>
      </c>
      <c r="B88" s="308">
        <v>234015.68380143002</v>
      </c>
      <c r="C88" s="308">
        <v>46358.40601206998</v>
      </c>
      <c r="D88" s="1364">
        <v>319512.207658</v>
      </c>
      <c r="E88" s="1364">
        <v>316577.27077652002</v>
      </c>
      <c r="F88" s="308">
        <v>1481.9</v>
      </c>
      <c r="G88" s="1363">
        <v>202667.44201387002</v>
      </c>
      <c r="H88" s="308">
        <v>268622.93053988001</v>
      </c>
      <c r="I88" s="308">
        <v>429731.33053988003</v>
      </c>
      <c r="J88" s="68">
        <v>137954.93204727001</v>
      </c>
      <c r="K88" s="68">
        <v>45299.311473990005</v>
      </c>
      <c r="L88" s="68">
        <v>144825.09849261001</v>
      </c>
    </row>
    <row r="89" spans="1:12" ht="16.5" customHeight="1">
      <c r="A89" s="1366">
        <v>1998</v>
      </c>
      <c r="B89" s="308"/>
      <c r="C89" s="308"/>
      <c r="D89" s="308"/>
      <c r="E89" s="308"/>
      <c r="F89" s="308"/>
      <c r="G89" s="1363"/>
      <c r="H89" s="308"/>
      <c r="I89" s="308"/>
      <c r="J89" s="68"/>
      <c r="K89" s="68"/>
      <c r="L89" s="68"/>
    </row>
    <row r="90" spans="1:12" ht="16.5" customHeight="1">
      <c r="A90" s="1366" t="s">
        <v>51</v>
      </c>
      <c r="B90" s="308">
        <v>254473.37588214997</v>
      </c>
      <c r="C90" s="308">
        <v>34801.010737800003</v>
      </c>
      <c r="D90" s="1364">
        <v>327923.93648407003</v>
      </c>
      <c r="E90" s="1364">
        <v>325097.40336829005</v>
      </c>
      <c r="F90" s="308">
        <v>1130.5999999999999</v>
      </c>
      <c r="G90" s="1363">
        <v>195107.04607494999</v>
      </c>
      <c r="H90" s="308">
        <v>272984.01521243999</v>
      </c>
      <c r="I90" s="308">
        <v>468043.31521243998</v>
      </c>
      <c r="J90" s="68">
        <v>147677.55749014998</v>
      </c>
      <c r="K90" s="68">
        <v>42601.630862509999</v>
      </c>
      <c r="L90" s="68">
        <v>137690.65772228999</v>
      </c>
    </row>
    <row r="91" spans="1:12" ht="16.5" customHeight="1">
      <c r="A91" s="1366" t="s">
        <v>52</v>
      </c>
      <c r="B91" s="308">
        <v>275325.78724879003</v>
      </c>
      <c r="C91" s="308">
        <v>47150.208454530017</v>
      </c>
      <c r="D91" s="1364">
        <v>353857.93674435007</v>
      </c>
      <c r="E91" s="1364">
        <v>351155.52898644004</v>
      </c>
      <c r="F91" s="308">
        <v>1219.5999999999999</v>
      </c>
      <c r="G91" s="1363">
        <v>207315.46051720003</v>
      </c>
      <c r="H91" s="308">
        <v>277318.67467608</v>
      </c>
      <c r="I91" s="308">
        <v>477287.77467607998</v>
      </c>
      <c r="J91" s="68">
        <v>152493.44067611001</v>
      </c>
      <c r="K91" s="68">
        <v>46570.985841120004</v>
      </c>
      <c r="L91" s="68">
        <v>141687.73399997002</v>
      </c>
    </row>
    <row r="92" spans="1:12" ht="16.5" customHeight="1">
      <c r="A92" s="1366" t="s">
        <v>53</v>
      </c>
      <c r="B92" s="308">
        <v>285075.35103017004</v>
      </c>
      <c r="C92" s="308">
        <v>34228.128846320047</v>
      </c>
      <c r="D92" s="1364">
        <v>357824.26509505993</v>
      </c>
      <c r="E92" s="1364">
        <v>355501.01941079996</v>
      </c>
      <c r="F92" s="308">
        <v>860.3</v>
      </c>
      <c r="G92" s="1363">
        <v>224202.07104496</v>
      </c>
      <c r="H92" s="308">
        <v>302403.26003180997</v>
      </c>
      <c r="I92" s="308">
        <v>527028.76003180991</v>
      </c>
      <c r="J92" s="68">
        <v>173274.44389952999</v>
      </c>
      <c r="K92" s="68">
        <v>51349.111013150003</v>
      </c>
      <c r="L92" s="68">
        <v>143914.01613228</v>
      </c>
    </row>
    <row r="93" spans="1:12" ht="16.5" customHeight="1">
      <c r="A93" s="1366" t="s">
        <v>54</v>
      </c>
      <c r="B93" s="308">
        <v>247041.61239663002</v>
      </c>
      <c r="C93" s="308">
        <v>139916.24237582998</v>
      </c>
      <c r="D93" s="1364">
        <v>372574.17130145995</v>
      </c>
      <c r="E93" s="1364">
        <v>370706.73899664998</v>
      </c>
      <c r="F93" s="308">
        <v>941.3</v>
      </c>
      <c r="G93" s="1363">
        <v>236469.76700549998</v>
      </c>
      <c r="H93" s="308">
        <v>318575.92718007998</v>
      </c>
      <c r="I93" s="308">
        <v>525637.72718008002</v>
      </c>
      <c r="J93" s="68">
        <v>161859.87133743</v>
      </c>
      <c r="K93" s="68">
        <v>44484.239825420002</v>
      </c>
      <c r="L93" s="68">
        <v>172377.75584264999</v>
      </c>
    </row>
    <row r="94" spans="1:12" ht="16.5" customHeight="1">
      <c r="A94" s="1366">
        <v>1999</v>
      </c>
      <c r="B94" s="69"/>
      <c r="C94" s="69"/>
      <c r="D94" s="69"/>
      <c r="E94" s="69"/>
      <c r="F94" s="69"/>
      <c r="G94" s="59"/>
      <c r="H94" s="69"/>
      <c r="I94" s="69"/>
      <c r="J94" s="68"/>
      <c r="K94" s="68"/>
      <c r="L94" s="68"/>
    </row>
    <row r="95" spans="1:12" ht="16.5" customHeight="1">
      <c r="A95" s="1366" t="s">
        <v>51</v>
      </c>
      <c r="B95" s="69">
        <v>634905.32368301996</v>
      </c>
      <c r="C95" s="69">
        <v>-33229.391522390026</v>
      </c>
      <c r="D95" s="986">
        <v>401352.29340203991</v>
      </c>
      <c r="E95" s="59">
        <v>395399.46023805992</v>
      </c>
      <c r="F95" s="69">
        <v>4303.1137908700002</v>
      </c>
      <c r="G95" s="59">
        <v>286329.22674356005</v>
      </c>
      <c r="H95" s="69">
        <v>367568.07224680006</v>
      </c>
      <c r="I95" s="69">
        <v>609030.07224680006</v>
      </c>
      <c r="J95" s="68">
        <v>217296.13478255001</v>
      </c>
      <c r="K95" s="68">
        <v>64158.55449676</v>
      </c>
      <c r="L95" s="68">
        <v>170916.73746425001</v>
      </c>
    </row>
    <row r="96" spans="1:12" ht="16.5" customHeight="1">
      <c r="A96" s="1366" t="s">
        <v>52</v>
      </c>
      <c r="B96" s="69">
        <v>608426.92078908009</v>
      </c>
      <c r="C96" s="69">
        <v>142759.77518876013</v>
      </c>
      <c r="D96" s="986">
        <v>427408.31650030991</v>
      </c>
      <c r="E96" s="59">
        <v>425237.11965882994</v>
      </c>
      <c r="F96" s="69">
        <v>1437.3</v>
      </c>
      <c r="G96" s="59">
        <v>252736.05665285999</v>
      </c>
      <c r="H96" s="69">
        <v>364943.84268288</v>
      </c>
      <c r="I96" s="69">
        <v>634937.44268287998</v>
      </c>
      <c r="J96" s="68">
        <v>217985.37659001999</v>
      </c>
      <c r="K96" s="68">
        <v>73176.013969980006</v>
      </c>
      <c r="L96" s="68">
        <v>169906.16609285999</v>
      </c>
    </row>
    <row r="97" spans="1:12" ht="16.5" customHeight="1">
      <c r="A97" s="1366" t="s">
        <v>53</v>
      </c>
      <c r="B97" s="69">
        <v>623997.04554158985</v>
      </c>
      <c r="C97" s="69">
        <v>91308.820947089916</v>
      </c>
      <c r="D97" s="986">
        <v>440983.25208345003</v>
      </c>
      <c r="E97" s="59">
        <v>437373.20159233001</v>
      </c>
      <c r="F97" s="69">
        <v>2849.5</v>
      </c>
      <c r="G97" s="59">
        <v>235250.26936617994</v>
      </c>
      <c r="H97" s="69">
        <v>353936.80032829999</v>
      </c>
      <c r="I97" s="69">
        <v>655615.40032829996</v>
      </c>
      <c r="J97" s="68">
        <v>204055.50040901999</v>
      </c>
      <c r="K97" s="68">
        <v>65285.969037880001</v>
      </c>
      <c r="L97" s="68">
        <v>165872.29991927996</v>
      </c>
    </row>
    <row r="98" spans="1:12" ht="16.5" customHeight="1">
      <c r="A98" s="1366" t="s">
        <v>54</v>
      </c>
      <c r="B98" s="69">
        <v>666271.15772920009</v>
      </c>
      <c r="C98" s="69">
        <v>176804.87366981001</v>
      </c>
      <c r="D98" s="986">
        <v>455205.2168890601</v>
      </c>
      <c r="E98" s="59">
        <v>452411.12213526008</v>
      </c>
      <c r="F98" s="69">
        <v>2101.8000000000002</v>
      </c>
      <c r="G98" s="59">
        <v>287893</v>
      </c>
      <c r="H98" s="69">
        <v>393078.80472531001</v>
      </c>
      <c r="I98" s="69">
        <v>699733.70472530997</v>
      </c>
      <c r="J98" s="68">
        <v>206622.81334941002</v>
      </c>
      <c r="K98" s="68">
        <v>74860.600000000006</v>
      </c>
      <c r="L98" s="68">
        <v>208561.0913759</v>
      </c>
    </row>
    <row r="99" spans="1:12" ht="16.5" customHeight="1">
      <c r="A99" s="1366">
        <v>2000</v>
      </c>
      <c r="B99" s="69"/>
      <c r="C99" s="69"/>
      <c r="D99" s="69"/>
      <c r="E99" s="69"/>
      <c r="F99" s="69"/>
      <c r="G99" s="59"/>
      <c r="H99" s="69"/>
      <c r="I99" s="69"/>
      <c r="J99" s="68"/>
      <c r="K99" s="68"/>
      <c r="L99" s="68"/>
    </row>
    <row r="100" spans="1:12" ht="16.5" customHeight="1">
      <c r="A100" s="1366" t="s">
        <v>51</v>
      </c>
      <c r="B100" s="69">
        <v>774824.28541749006</v>
      </c>
      <c r="C100" s="69">
        <v>20342.750744140078</v>
      </c>
      <c r="D100" s="986">
        <v>478189.63733725995</v>
      </c>
      <c r="E100" s="59">
        <v>470107.91895142995</v>
      </c>
      <c r="F100" s="69">
        <v>3354.6</v>
      </c>
      <c r="G100" s="59">
        <v>300419.58068421</v>
      </c>
      <c r="H100" s="69">
        <v>474443.21550882998</v>
      </c>
      <c r="I100" s="69">
        <v>795529.01550882997</v>
      </c>
      <c r="J100" s="68">
        <v>298551.17898195999</v>
      </c>
      <c r="K100" s="68">
        <v>88634.965175379999</v>
      </c>
      <c r="L100" s="68">
        <v>197821.03652686998</v>
      </c>
    </row>
    <row r="101" spans="1:12" ht="16.5" customHeight="1">
      <c r="A101" s="1366" t="s">
        <v>52</v>
      </c>
      <c r="B101" s="69">
        <v>888657.30402372999</v>
      </c>
      <c r="C101" s="69">
        <v>-26413.87530147018</v>
      </c>
      <c r="D101" s="986">
        <v>522327.80346918007</v>
      </c>
      <c r="E101" s="59">
        <v>511632.81084130006</v>
      </c>
      <c r="F101" s="69">
        <v>6150.1</v>
      </c>
      <c r="G101" s="59">
        <v>305234.36595478002</v>
      </c>
      <c r="H101" s="69">
        <v>505110.16532032005</v>
      </c>
      <c r="I101" s="69">
        <v>904153.9653203201</v>
      </c>
      <c r="J101" s="68">
        <v>325380.30324598</v>
      </c>
      <c r="K101" s="68">
        <v>96138.800634460014</v>
      </c>
      <c r="L101" s="68">
        <v>203993.26207434002</v>
      </c>
    </row>
    <row r="102" spans="1:12" ht="16.5" customHeight="1">
      <c r="A102" s="1366" t="s">
        <v>53</v>
      </c>
      <c r="B102" s="69">
        <v>920402.61677158996</v>
      </c>
      <c r="C102" s="69">
        <v>48184.37421485997</v>
      </c>
      <c r="D102" s="986">
        <v>564206.19216973998</v>
      </c>
      <c r="E102" s="59">
        <v>552125.67308332003</v>
      </c>
      <c r="F102" s="69">
        <v>8618.2000000000007</v>
      </c>
      <c r="G102" s="59">
        <v>366299.96860519995</v>
      </c>
      <c r="H102" s="69">
        <v>542315.67347325</v>
      </c>
      <c r="I102" s="69">
        <v>962743.77347324998</v>
      </c>
      <c r="J102" s="68">
        <v>337452.38972715003</v>
      </c>
      <c r="K102" s="68">
        <v>120432.99513194998</v>
      </c>
      <c r="L102" s="68">
        <v>234241.28374609997</v>
      </c>
    </row>
    <row r="103" spans="1:12" ht="16.5" customHeight="1">
      <c r="A103" s="1366" t="s">
        <v>54</v>
      </c>
      <c r="B103" s="69">
        <v>1275016.9141366801</v>
      </c>
      <c r="C103" s="69">
        <v>-123989.79177483983</v>
      </c>
      <c r="D103" s="986">
        <v>596001.53876178013</v>
      </c>
      <c r="E103" s="59">
        <v>587486.20343146008</v>
      </c>
      <c r="F103" s="69">
        <v>7564.3</v>
      </c>
      <c r="G103" s="59">
        <v>426610.14400897</v>
      </c>
      <c r="H103" s="69">
        <v>637731.14657685009</v>
      </c>
      <c r="I103" s="69">
        <v>1036079.5465768501</v>
      </c>
      <c r="J103" s="68">
        <v>363720.56388409005</v>
      </c>
      <c r="K103" s="68">
        <v>97394.69743212001</v>
      </c>
      <c r="L103" s="68">
        <v>310496.28269276</v>
      </c>
    </row>
    <row r="104" spans="1:12" ht="16.5" customHeight="1">
      <c r="A104" s="1366">
        <v>2001</v>
      </c>
      <c r="B104" s="69"/>
      <c r="C104" s="69"/>
      <c r="D104" s="69"/>
      <c r="E104" s="69"/>
      <c r="F104" s="69"/>
      <c r="G104" s="59"/>
      <c r="H104" s="69"/>
      <c r="I104" s="69"/>
      <c r="J104" s="68"/>
      <c r="K104" s="68"/>
      <c r="L104" s="68"/>
    </row>
    <row r="105" spans="1:12" ht="16.5" customHeight="1">
      <c r="A105" s="1366" t="s">
        <v>51</v>
      </c>
      <c r="B105" s="69">
        <v>1263237.9947249598</v>
      </c>
      <c r="C105" s="69">
        <v>25849.176732580137</v>
      </c>
      <c r="D105" s="986">
        <v>713552.05666074005</v>
      </c>
      <c r="E105" s="59">
        <v>690357.55479821004</v>
      </c>
      <c r="F105" s="69">
        <v>22528.6</v>
      </c>
      <c r="G105" s="59">
        <v>479417.24355348991</v>
      </c>
      <c r="H105" s="69">
        <v>759027.89990675997</v>
      </c>
      <c r="I105" s="69">
        <v>1274030.3999067601</v>
      </c>
      <c r="J105" s="68">
        <v>477227.24835333001</v>
      </c>
      <c r="K105" s="68">
        <v>136678.44364673001</v>
      </c>
      <c r="L105" s="68">
        <v>320273.75155342993</v>
      </c>
    </row>
    <row r="106" spans="1:12" ht="16.5" customHeight="1">
      <c r="A106" s="1366" t="s">
        <v>52</v>
      </c>
      <c r="B106" s="69">
        <v>1398377.66601872</v>
      </c>
      <c r="C106" s="69">
        <v>-69914.345498410024</v>
      </c>
      <c r="D106" s="986">
        <v>758574.55796182982</v>
      </c>
      <c r="E106" s="59">
        <v>729382.6592295398</v>
      </c>
      <c r="F106" s="69">
        <v>28482.400000000001</v>
      </c>
      <c r="G106" s="59">
        <v>490207.08690754999</v>
      </c>
      <c r="H106" s="69">
        <v>751142.12213883002</v>
      </c>
      <c r="I106" s="69">
        <v>1263161.22213883</v>
      </c>
      <c r="J106" s="68">
        <v>461370.27679258003</v>
      </c>
      <c r="K106" s="68">
        <v>133608.56476871998</v>
      </c>
      <c r="L106" s="68">
        <v>340914.64534624998</v>
      </c>
    </row>
    <row r="107" spans="1:12" ht="16.5" customHeight="1">
      <c r="A107" s="1366" t="s">
        <v>53</v>
      </c>
      <c r="B107" s="69">
        <v>1440539.7</v>
      </c>
      <c r="C107" s="69">
        <v>-27426.20000000007</v>
      </c>
      <c r="D107" s="986">
        <v>832559.70000000007</v>
      </c>
      <c r="E107" s="59">
        <v>810457.9</v>
      </c>
      <c r="F107" s="69">
        <v>19531</v>
      </c>
      <c r="G107" s="59">
        <v>521544.4</v>
      </c>
      <c r="H107" s="69">
        <v>773721.2</v>
      </c>
      <c r="I107" s="69">
        <v>1327624.7</v>
      </c>
      <c r="J107" s="68">
        <v>488482.2</v>
      </c>
      <c r="K107" s="68">
        <v>150624.9</v>
      </c>
      <c r="L107" s="68">
        <v>344165.6</v>
      </c>
    </row>
    <row r="108" spans="1:12" ht="16.5" customHeight="1">
      <c r="A108" s="1366" t="s">
        <v>54</v>
      </c>
      <c r="B108" s="69">
        <v>1347554.7782653999</v>
      </c>
      <c r="C108" s="69">
        <v>-6006.5267363200837</v>
      </c>
      <c r="D108" s="986">
        <v>854999.32502300013</v>
      </c>
      <c r="E108" s="59">
        <v>827122.87364242005</v>
      </c>
      <c r="F108" s="69">
        <v>26796.399999999998</v>
      </c>
      <c r="G108" s="59">
        <v>545881.95173194003</v>
      </c>
      <c r="H108" s="69">
        <v>816707.64641521999</v>
      </c>
      <c r="I108" s="69">
        <v>1315869.1465037703</v>
      </c>
      <c r="J108" s="68">
        <v>478036.47115289996</v>
      </c>
      <c r="K108" s="68">
        <v>142374.99199375001</v>
      </c>
      <c r="L108" s="68">
        <v>403505.97526232002</v>
      </c>
    </row>
    <row r="109" spans="1:12" ht="16.5" customHeight="1">
      <c r="A109" s="1366">
        <v>2002</v>
      </c>
      <c r="B109" s="69"/>
      <c r="C109" s="69"/>
      <c r="D109" s="986"/>
      <c r="E109" s="59"/>
      <c r="F109" s="69"/>
      <c r="G109" s="59"/>
      <c r="H109" s="69"/>
      <c r="I109" s="69"/>
      <c r="J109" s="68"/>
      <c r="K109" s="68"/>
      <c r="L109" s="68"/>
    </row>
    <row r="110" spans="1:12" ht="16.5" customHeight="1">
      <c r="A110" s="1366" t="s">
        <v>51</v>
      </c>
      <c r="B110" s="69">
        <v>1326157.2000000002</v>
      </c>
      <c r="C110" s="69">
        <v>111973.20000000024</v>
      </c>
      <c r="D110" s="986">
        <v>892872.39999999991</v>
      </c>
      <c r="E110" s="59">
        <v>871739.29999999993</v>
      </c>
      <c r="F110" s="69">
        <v>16471.5</v>
      </c>
      <c r="G110" s="59">
        <v>644166.6</v>
      </c>
      <c r="H110" s="69">
        <v>835923</v>
      </c>
      <c r="I110" s="69">
        <v>1423345.5</v>
      </c>
      <c r="J110" s="68">
        <v>519753.50000000006</v>
      </c>
      <c r="K110" s="68">
        <v>258322.40000000002</v>
      </c>
      <c r="L110" s="68">
        <v>371129.59999999998</v>
      </c>
    </row>
    <row r="111" spans="1:12" ht="16.5" customHeight="1">
      <c r="A111" s="1366" t="s">
        <v>52</v>
      </c>
      <c r="B111" s="69">
        <v>1248916.8999999999</v>
      </c>
      <c r="C111" s="69">
        <v>126572.8</v>
      </c>
      <c r="D111" s="986">
        <v>939384.2</v>
      </c>
      <c r="E111" s="59">
        <v>925343.2</v>
      </c>
      <c r="F111" s="69">
        <v>12244.7</v>
      </c>
      <c r="G111" s="59">
        <v>596245</v>
      </c>
      <c r="H111" s="69">
        <v>872094.1</v>
      </c>
      <c r="I111" s="69">
        <v>1502054.9</v>
      </c>
      <c r="J111" s="68">
        <v>582001.9</v>
      </c>
      <c r="K111" s="68">
        <v>241769.4</v>
      </c>
      <c r="L111" s="68">
        <v>354374.6</v>
      </c>
    </row>
    <row r="112" spans="1:12" ht="16.5" customHeight="1">
      <c r="A112" s="1366" t="s">
        <v>53</v>
      </c>
      <c r="B112" s="69">
        <v>1191616.2999999998</v>
      </c>
      <c r="C112" s="69">
        <v>211558.10000000009</v>
      </c>
      <c r="D112" s="986">
        <v>968625.50000000023</v>
      </c>
      <c r="E112" s="59">
        <v>944648.10000000021</v>
      </c>
      <c r="F112" s="69">
        <v>21913.800000000003</v>
      </c>
      <c r="G112" s="59">
        <v>628762.89999999991</v>
      </c>
      <c r="H112" s="69">
        <v>933552.79999999993</v>
      </c>
      <c r="I112" s="69">
        <v>1605419.0999999999</v>
      </c>
      <c r="J112" s="68">
        <v>626820.19999999995</v>
      </c>
      <c r="K112" s="68">
        <v>256756.7</v>
      </c>
      <c r="L112" s="68">
        <v>371962.1</v>
      </c>
    </row>
    <row r="113" spans="1:12" ht="16.5" customHeight="1">
      <c r="A113" s="1366" t="s">
        <v>54</v>
      </c>
      <c r="B113" s="69">
        <v>1282215.5</v>
      </c>
      <c r="C113" s="69">
        <v>373639.19999999995</v>
      </c>
      <c r="D113" s="986">
        <v>955762.09999999986</v>
      </c>
      <c r="E113" s="59">
        <v>938271.19999999984</v>
      </c>
      <c r="F113" s="69">
        <v>17326.599999999999</v>
      </c>
      <c r="G113" s="59">
        <v>591558.9</v>
      </c>
      <c r="H113" s="69">
        <v>946253.39999999991</v>
      </c>
      <c r="I113" s="69">
        <v>1599494.5999999996</v>
      </c>
      <c r="J113" s="68">
        <v>559311.1</v>
      </c>
      <c r="K113" s="68">
        <v>128282</v>
      </c>
      <c r="L113" s="68">
        <v>463153</v>
      </c>
    </row>
    <row r="114" spans="1:12" ht="16.5" customHeight="1">
      <c r="A114" s="1366">
        <v>2003</v>
      </c>
      <c r="B114" s="69"/>
      <c r="C114" s="69"/>
      <c r="D114" s="986"/>
      <c r="E114" s="59"/>
      <c r="F114" s="69"/>
      <c r="G114" s="59"/>
      <c r="H114" s="69"/>
      <c r="I114" s="69"/>
      <c r="J114" s="68"/>
      <c r="K114" s="68"/>
      <c r="L114" s="68"/>
    </row>
    <row r="115" spans="1:12" ht="16.5" customHeight="1">
      <c r="A115" s="1366" t="s">
        <v>51</v>
      </c>
      <c r="B115" s="69">
        <v>1346526.9000000001</v>
      </c>
      <c r="C115" s="69">
        <v>430656.4</v>
      </c>
      <c r="D115" s="986">
        <v>1024325.7000000001</v>
      </c>
      <c r="E115" s="59">
        <v>1010638.4</v>
      </c>
      <c r="F115" s="69">
        <v>13522.5</v>
      </c>
      <c r="G115" s="59">
        <v>610848</v>
      </c>
      <c r="H115" s="69">
        <v>1121549.5000000002</v>
      </c>
      <c r="I115" s="69">
        <v>1918925.7199999997</v>
      </c>
      <c r="J115" s="68">
        <v>753201.90000000014</v>
      </c>
      <c r="K115" s="68">
        <v>175678.4</v>
      </c>
      <c r="L115" s="68">
        <v>435138.60000000003</v>
      </c>
    </row>
    <row r="116" spans="1:12" ht="16.5" customHeight="1">
      <c r="A116" s="1366" t="s">
        <v>52</v>
      </c>
      <c r="B116" s="69">
        <v>1325852.2000000002</v>
      </c>
      <c r="C116" s="69">
        <v>605045.69999999995</v>
      </c>
      <c r="D116" s="986">
        <v>1066036.8</v>
      </c>
      <c r="E116" s="59">
        <v>1047582.9</v>
      </c>
      <c r="F116" s="69">
        <v>17014.7</v>
      </c>
      <c r="G116" s="59">
        <v>653899.89999999991</v>
      </c>
      <c r="H116" s="69">
        <v>1319728.7999999998</v>
      </c>
      <c r="I116" s="69">
        <v>2124315.7000000002</v>
      </c>
      <c r="J116" s="68">
        <v>937218</v>
      </c>
      <c r="K116" s="68">
        <v>208733.69999999998</v>
      </c>
      <c r="L116" s="68">
        <v>445156.19999999995</v>
      </c>
    </row>
    <row r="117" spans="1:12" ht="16.5" customHeight="1">
      <c r="A117" s="1366" t="s">
        <v>53</v>
      </c>
      <c r="B117" s="69">
        <v>1173900.5</v>
      </c>
      <c r="C117" s="69">
        <v>625658.70000000007</v>
      </c>
      <c r="D117" s="986">
        <v>1065107.1000000001</v>
      </c>
      <c r="E117" s="59">
        <v>1045848.1000000001</v>
      </c>
      <c r="F117" s="69">
        <v>15409.400000000001</v>
      </c>
      <c r="G117" s="59">
        <v>642228.80000000005</v>
      </c>
      <c r="H117" s="69">
        <v>1264028.3</v>
      </c>
      <c r="I117" s="69">
        <v>1981068.5000000002</v>
      </c>
      <c r="J117" s="68">
        <v>901642.7</v>
      </c>
      <c r="K117" s="68">
        <v>207544.4</v>
      </c>
      <c r="L117" s="68">
        <v>434581.9</v>
      </c>
    </row>
    <row r="118" spans="1:12" ht="16.5" customHeight="1">
      <c r="A118" s="443" t="s">
        <v>54</v>
      </c>
      <c r="B118" s="69">
        <v>1388233.8</v>
      </c>
      <c r="C118" s="69">
        <v>591944.69999999995</v>
      </c>
      <c r="D118" s="986">
        <v>1211993.3799999997</v>
      </c>
      <c r="E118" s="59">
        <v>1191546.4799999997</v>
      </c>
      <c r="F118" s="69">
        <v>20234.900000000001</v>
      </c>
      <c r="G118" s="59">
        <v>688652.52727272734</v>
      </c>
      <c r="H118" s="69">
        <v>1225559.3329999999</v>
      </c>
      <c r="I118" s="69">
        <v>1985191.8327272725</v>
      </c>
      <c r="J118" s="68">
        <v>813404.13299999991</v>
      </c>
      <c r="K118" s="68">
        <v>186398.02727272731</v>
      </c>
      <c r="L118" s="68">
        <v>502254.5</v>
      </c>
    </row>
    <row r="119" spans="1:12" ht="16.5" customHeight="1">
      <c r="A119" s="443">
        <v>2004</v>
      </c>
      <c r="B119" s="69"/>
      <c r="C119" s="69"/>
      <c r="D119" s="986"/>
      <c r="E119" s="59"/>
      <c r="F119" s="69"/>
      <c r="G119" s="59"/>
      <c r="H119" s="69"/>
      <c r="I119" s="69"/>
      <c r="J119" s="68"/>
      <c r="K119" s="68"/>
      <c r="L119" s="68"/>
    </row>
    <row r="120" spans="1:12" ht="16.5" customHeight="1">
      <c r="A120" s="443" t="s">
        <v>51</v>
      </c>
      <c r="B120" s="69">
        <v>1570567.5999999999</v>
      </c>
      <c r="C120" s="69">
        <v>499985.60000000003</v>
      </c>
      <c r="D120" s="986">
        <v>1321106.4000000001</v>
      </c>
      <c r="E120" s="59">
        <v>1303421.9000000001</v>
      </c>
      <c r="F120" s="69">
        <v>17409.900000000001</v>
      </c>
      <c r="G120" s="59">
        <v>635003.9</v>
      </c>
      <c r="H120" s="69">
        <v>1201540.2000000002</v>
      </c>
      <c r="I120" s="69">
        <v>2106238.6000000006</v>
      </c>
      <c r="J120" s="68">
        <v>817203.40000000014</v>
      </c>
      <c r="K120" s="68">
        <v>168481.8</v>
      </c>
      <c r="L120" s="68">
        <v>466494.4</v>
      </c>
    </row>
    <row r="121" spans="1:12" ht="16.5" customHeight="1">
      <c r="A121" s="443" t="s">
        <v>52</v>
      </c>
      <c r="B121" s="69">
        <v>1829689.9999999998</v>
      </c>
      <c r="C121" s="69">
        <v>453804.35583333328</v>
      </c>
      <c r="D121" s="986">
        <v>1393780.9</v>
      </c>
      <c r="E121" s="59">
        <v>1372906.2999999998</v>
      </c>
      <c r="F121" s="69">
        <v>20561.399999999998</v>
      </c>
      <c r="G121" s="59">
        <v>654508.19999999995</v>
      </c>
      <c r="H121" s="69">
        <v>1214834.8999999999</v>
      </c>
      <c r="I121" s="69">
        <v>2113281.3998333332</v>
      </c>
      <c r="J121" s="68">
        <v>841763.09999999986</v>
      </c>
      <c r="K121" s="68">
        <v>198173.1</v>
      </c>
      <c r="L121" s="68">
        <v>456306.8</v>
      </c>
    </row>
    <row r="122" spans="1:12" ht="16.5" customHeight="1">
      <c r="A122" s="443" t="s">
        <v>53</v>
      </c>
      <c r="B122" s="69">
        <v>2010641.7999999998</v>
      </c>
      <c r="C122" s="69">
        <v>453025.10000000009</v>
      </c>
      <c r="D122" s="986">
        <v>1489346.4999999998</v>
      </c>
      <c r="E122" s="59">
        <v>1464169.7999999998</v>
      </c>
      <c r="F122" s="69">
        <v>23759.5</v>
      </c>
      <c r="G122" s="59">
        <v>650498.1</v>
      </c>
      <c r="H122" s="69">
        <v>1262912.3999999999</v>
      </c>
      <c r="I122" s="69">
        <v>2156836.0999999996</v>
      </c>
      <c r="J122" s="68">
        <v>877254.70000000007</v>
      </c>
      <c r="K122" s="68">
        <v>192492.69999999998</v>
      </c>
      <c r="L122" s="68">
        <v>457977.8</v>
      </c>
    </row>
    <row r="123" spans="1:12" ht="16.5" customHeight="1">
      <c r="A123" s="443" t="s">
        <v>54</v>
      </c>
      <c r="B123" s="69">
        <v>2644672.6970083104</v>
      </c>
      <c r="C123" s="69">
        <v>485725.53136266989</v>
      </c>
      <c r="D123" s="986">
        <v>1534447.77865436</v>
      </c>
      <c r="E123" s="59">
        <v>1507885.1786543599</v>
      </c>
      <c r="F123" s="69">
        <v>24631.800000000003</v>
      </c>
      <c r="G123" s="59">
        <v>732310.30300291744</v>
      </c>
      <c r="H123" s="69">
        <v>1330657.7801293302</v>
      </c>
      <c r="I123" s="69">
        <v>2263587.8834889606</v>
      </c>
      <c r="J123" s="68">
        <v>872071.28012933012</v>
      </c>
      <c r="K123" s="68">
        <v>186507.30300291738</v>
      </c>
      <c r="L123" s="68">
        <v>545803</v>
      </c>
    </row>
    <row r="124" spans="1:12" ht="16.5" customHeight="1">
      <c r="A124" s="443">
        <v>2005</v>
      </c>
      <c r="B124" s="69"/>
      <c r="C124" s="69"/>
      <c r="D124" s="986"/>
      <c r="E124" s="59"/>
      <c r="F124" s="69"/>
      <c r="G124" s="59"/>
      <c r="H124" s="69"/>
      <c r="I124" s="69"/>
      <c r="J124" s="68"/>
      <c r="K124" s="68"/>
      <c r="L124" s="68"/>
    </row>
    <row r="125" spans="1:12" ht="16.5" customHeight="1">
      <c r="A125" s="443" t="s">
        <v>51</v>
      </c>
      <c r="B125" s="69">
        <v>3140484.4750000006</v>
      </c>
      <c r="C125" s="69">
        <v>593222.99</v>
      </c>
      <c r="D125" s="986">
        <v>1666760.1000000003</v>
      </c>
      <c r="E125" s="59">
        <v>1642872.2000000002</v>
      </c>
      <c r="F125" s="69">
        <v>21422.3</v>
      </c>
      <c r="G125" s="59">
        <v>736688.2</v>
      </c>
      <c r="H125" s="69">
        <v>1469579.92</v>
      </c>
      <c r="I125" s="69">
        <v>2568065.3200000012</v>
      </c>
      <c r="J125" s="68">
        <v>1040517.82</v>
      </c>
      <c r="K125" s="68">
        <v>223821.2</v>
      </c>
      <c r="L125" s="68">
        <v>512839.3</v>
      </c>
    </row>
    <row r="126" spans="1:12" ht="16.5" customHeight="1">
      <c r="A126" s="443" t="s">
        <v>52</v>
      </c>
      <c r="B126" s="69">
        <v>3397866.6340000001</v>
      </c>
      <c r="C126" s="69">
        <v>341727.82499999984</v>
      </c>
      <c r="D126" s="986">
        <v>1840766.4</v>
      </c>
      <c r="E126" s="59">
        <v>1816680.5</v>
      </c>
      <c r="F126" s="69">
        <v>20495.3</v>
      </c>
      <c r="G126" s="59">
        <v>747928.8</v>
      </c>
      <c r="H126" s="69">
        <v>1454232.5520000001</v>
      </c>
      <c r="I126" s="69">
        <v>2691296.9519999977</v>
      </c>
      <c r="J126" s="68">
        <v>1038263.452</v>
      </c>
      <c r="K126" s="68">
        <v>252984.5</v>
      </c>
      <c r="L126" s="68">
        <v>494944.3</v>
      </c>
    </row>
    <row r="127" spans="1:12" ht="16.5" customHeight="1">
      <c r="A127" s="443" t="s">
        <v>53</v>
      </c>
      <c r="B127" s="69">
        <v>4003941.5999999996</v>
      </c>
      <c r="C127" s="69">
        <v>603058</v>
      </c>
      <c r="D127" s="986">
        <v>1986211.203</v>
      </c>
      <c r="E127" s="59">
        <v>1937515</v>
      </c>
      <c r="F127" s="69">
        <v>45479</v>
      </c>
      <c r="G127" s="59">
        <v>808588</v>
      </c>
      <c r="H127" s="69">
        <v>1557007.0999999999</v>
      </c>
      <c r="I127" s="69">
        <v>2772993.1</v>
      </c>
      <c r="J127" s="68">
        <v>1112375.0999999999</v>
      </c>
      <c r="K127" s="68">
        <v>295214.59999999998</v>
      </c>
      <c r="L127" s="68">
        <v>513373.4</v>
      </c>
    </row>
    <row r="128" spans="1:12" ht="16.5" customHeight="1">
      <c r="A128" s="443" t="s">
        <v>54</v>
      </c>
      <c r="B128" s="69">
        <v>4098471.8500000006</v>
      </c>
      <c r="C128" s="69">
        <v>306031.89999999991</v>
      </c>
      <c r="D128" s="986">
        <v>2007355.82</v>
      </c>
      <c r="E128" s="59">
        <v>1950379.82</v>
      </c>
      <c r="F128" s="69">
        <v>54526.6</v>
      </c>
      <c r="G128" s="59">
        <v>762788</v>
      </c>
      <c r="H128" s="69">
        <v>1725395.7991200001</v>
      </c>
      <c r="I128" s="69">
        <v>2814846.065473814</v>
      </c>
      <c r="J128" s="68">
        <v>1162163.7991200001</v>
      </c>
      <c r="K128" s="68">
        <v>120399.8</v>
      </c>
      <c r="L128" s="68">
        <v>642388.19999999995</v>
      </c>
    </row>
    <row r="129" spans="1:12" ht="16.5" customHeight="1">
      <c r="A129" s="443">
        <v>2006</v>
      </c>
      <c r="B129" s="69"/>
      <c r="C129" s="69"/>
      <c r="D129" s="986"/>
      <c r="E129" s="59"/>
      <c r="F129" s="69"/>
      <c r="G129" s="59"/>
      <c r="H129" s="69"/>
      <c r="I129" s="69"/>
      <c r="J129" s="68"/>
      <c r="K129" s="68"/>
      <c r="L129" s="68"/>
    </row>
    <row r="130" spans="1:12" ht="16.5" customHeight="1">
      <c r="A130" s="443" t="s">
        <v>51</v>
      </c>
      <c r="B130" s="69">
        <v>5108959.9400000004</v>
      </c>
      <c r="C130" s="69">
        <v>471892.32264000003</v>
      </c>
      <c r="D130" s="986">
        <v>2126956.6285999999</v>
      </c>
      <c r="E130" s="59">
        <v>2040808.1439999999</v>
      </c>
      <c r="F130" s="69">
        <v>80798.994999999995</v>
      </c>
      <c r="G130" s="59">
        <v>728888.7</v>
      </c>
      <c r="H130" s="69">
        <v>1837470.4292572001</v>
      </c>
      <c r="I130" s="69">
        <v>3307667.852</v>
      </c>
      <c r="J130" s="68">
        <v>1357503.2162572001</v>
      </c>
      <c r="K130" s="68">
        <v>165175.69999999998</v>
      </c>
      <c r="L130" s="68">
        <v>563713</v>
      </c>
    </row>
    <row r="131" spans="1:12" ht="16.5" customHeight="1">
      <c r="A131" s="443" t="s">
        <v>52</v>
      </c>
      <c r="B131" s="69">
        <v>5568809.9989999998</v>
      </c>
      <c r="C131" s="69">
        <v>360789.37300000002</v>
      </c>
      <c r="D131" s="986">
        <v>2303700.5190000003</v>
      </c>
      <c r="E131" s="59">
        <v>2257453.79</v>
      </c>
      <c r="F131" s="69">
        <v>42200.928999999996</v>
      </c>
      <c r="G131" s="59">
        <v>797640.4</v>
      </c>
      <c r="H131" s="69">
        <v>2216931.517</v>
      </c>
      <c r="I131" s="69">
        <v>3911821.5080000004</v>
      </c>
      <c r="J131" s="68">
        <v>1702322.3720000002</v>
      </c>
      <c r="K131" s="68">
        <v>194811.40000000002</v>
      </c>
      <c r="L131" s="68">
        <v>602829</v>
      </c>
    </row>
    <row r="132" spans="1:12" ht="16.5" customHeight="1">
      <c r="A132" s="443" t="s">
        <v>53</v>
      </c>
      <c r="B132" s="69">
        <v>5718702.2857403699</v>
      </c>
      <c r="C132" s="69">
        <v>-235144.67443473986</v>
      </c>
      <c r="D132" s="986">
        <v>2571678.0488217003</v>
      </c>
      <c r="E132" s="59">
        <v>2494474.9355363501</v>
      </c>
      <c r="F132" s="69">
        <v>70730.606</v>
      </c>
      <c r="G132" s="59">
        <v>815950.15263050003</v>
      </c>
      <c r="H132" s="69">
        <v>2328993.1336849602</v>
      </c>
      <c r="I132" s="69">
        <v>4320672.3405155893</v>
      </c>
      <c r="J132" s="68">
        <v>1804641.2016849602</v>
      </c>
      <c r="K132" s="68">
        <v>190592.4</v>
      </c>
      <c r="L132" s="68">
        <v>615140.9</v>
      </c>
    </row>
    <row r="133" spans="1:12" ht="16.5" customHeight="1">
      <c r="A133" s="443" t="s">
        <v>54</v>
      </c>
      <c r="B133" s="69">
        <v>6307859.2621254111</v>
      </c>
      <c r="C133" s="69">
        <v>-1936615.7398334397</v>
      </c>
      <c r="D133" s="986">
        <v>2650821.45491429</v>
      </c>
      <c r="E133" s="59">
        <v>2556919.7257143599</v>
      </c>
      <c r="F133" s="69">
        <v>80652.365749930002</v>
      </c>
      <c r="G133" s="59">
        <v>974903.92093250004</v>
      </c>
      <c r="H133" s="69">
        <v>2280648.9329844303</v>
      </c>
      <c r="I133" s="69">
        <v>4027901.6965619009</v>
      </c>
      <c r="J133" s="68">
        <v>1629705.32907442</v>
      </c>
      <c r="K133" s="68">
        <v>195649.75649761999</v>
      </c>
      <c r="L133" s="68">
        <v>779254.16443488002</v>
      </c>
    </row>
    <row r="134" spans="1:12" ht="16.5" customHeight="1">
      <c r="A134" s="443">
        <v>2007</v>
      </c>
      <c r="B134" s="69"/>
      <c r="C134" s="69"/>
      <c r="D134" s="986"/>
      <c r="E134" s="59"/>
      <c r="F134" s="69"/>
      <c r="G134" s="59"/>
      <c r="H134" s="69"/>
      <c r="I134" s="69"/>
      <c r="J134" s="68"/>
      <c r="K134" s="68"/>
      <c r="L134" s="68"/>
    </row>
    <row r="135" spans="1:12" ht="16.5" customHeight="1">
      <c r="A135" s="443" t="s">
        <v>51</v>
      </c>
      <c r="B135" s="69">
        <v>6997940.7801675685</v>
      </c>
      <c r="C135" s="69">
        <v>-2508626.5831918996</v>
      </c>
      <c r="D135" s="986">
        <v>3048942.3472288004</v>
      </c>
      <c r="E135" s="59">
        <v>2982217.0602672906</v>
      </c>
      <c r="F135" s="69">
        <v>53475.923511510002</v>
      </c>
      <c r="G135" s="59">
        <v>841250.70263145003</v>
      </c>
      <c r="H135" s="69">
        <v>2602432.41134426</v>
      </c>
      <c r="I135" s="69">
        <v>4798317.3539227974</v>
      </c>
      <c r="J135" s="68">
        <v>2009130.1623281001</v>
      </c>
      <c r="K135" s="68">
        <v>113839.48368593999</v>
      </c>
      <c r="L135" s="68">
        <v>727411.21894550999</v>
      </c>
    </row>
    <row r="136" spans="1:12" ht="16.5" customHeight="1">
      <c r="A136" s="443" t="s">
        <v>52</v>
      </c>
      <c r="B136" s="69">
        <v>7633412.6287206691</v>
      </c>
      <c r="C136" s="69">
        <v>-2615012.0202473397</v>
      </c>
      <c r="D136" s="986">
        <v>3503722.9685123996</v>
      </c>
      <c r="E136" s="59">
        <v>3463443.7361306897</v>
      </c>
      <c r="F136" s="69">
        <v>40279.232381709997</v>
      </c>
      <c r="G136" s="59">
        <v>858301.16803057003</v>
      </c>
      <c r="H136" s="69">
        <v>2639060.9889896396</v>
      </c>
      <c r="I136" s="69">
        <v>5116246.7461530082</v>
      </c>
      <c r="J136" s="68">
        <v>2113318.5144181894</v>
      </c>
      <c r="K136" s="68">
        <v>143345.59859618999</v>
      </c>
      <c r="L136" s="68">
        <v>714955.56943438004</v>
      </c>
    </row>
    <row r="137" spans="1:12" ht="16.5" customHeight="1">
      <c r="A137" s="443" t="s">
        <v>53</v>
      </c>
      <c r="B137" s="69">
        <v>6977270.8816119991</v>
      </c>
      <c r="C137" s="69">
        <v>-2462860.9903952605</v>
      </c>
      <c r="D137" s="986">
        <v>4203169.4797618501</v>
      </c>
      <c r="E137" s="59">
        <v>4144172.6648609494</v>
      </c>
      <c r="F137" s="69">
        <v>58996.814900900004</v>
      </c>
      <c r="G137" s="59">
        <v>967276.91673368006</v>
      </c>
      <c r="H137" s="69">
        <v>3038607.9129053801</v>
      </c>
      <c r="I137" s="69">
        <v>5672622.4363523275</v>
      </c>
      <c r="J137" s="68">
        <v>2495221.5222824602</v>
      </c>
      <c r="K137" s="68">
        <v>244970.00219145999</v>
      </c>
      <c r="L137" s="68">
        <v>722306.91454222007</v>
      </c>
    </row>
    <row r="138" spans="1:12" ht="16.5" customHeight="1">
      <c r="A138" s="443" t="s">
        <v>54</v>
      </c>
      <c r="B138" s="69">
        <v>7266512.0892413696</v>
      </c>
      <c r="C138" s="69">
        <v>-2368484.3898503501</v>
      </c>
      <c r="D138" s="986">
        <v>5056720.8985961499</v>
      </c>
      <c r="E138" s="59">
        <v>4968967.2981620003</v>
      </c>
      <c r="F138" s="69">
        <v>87753.600434149994</v>
      </c>
      <c r="G138" s="59">
        <v>1195271.9362516801</v>
      </c>
      <c r="H138" s="69">
        <v>3116272.1442054803</v>
      </c>
      <c r="I138" s="69">
        <v>5809826.4806303401</v>
      </c>
      <c r="J138" s="68">
        <v>2378404.9202092704</v>
      </c>
      <c r="K138" s="68">
        <v>234497.50235366999</v>
      </c>
      <c r="L138" s="68">
        <v>960774.43389801006</v>
      </c>
    </row>
    <row r="139" spans="1:12" ht="16.5" customHeight="1">
      <c r="A139" s="443">
        <v>2008</v>
      </c>
      <c r="B139" s="69"/>
      <c r="C139" s="69"/>
      <c r="D139" s="986"/>
      <c r="E139" s="59"/>
      <c r="F139" s="69"/>
      <c r="G139" s="59"/>
      <c r="H139" s="69"/>
      <c r="I139" s="69"/>
      <c r="J139" s="68"/>
      <c r="K139" s="68"/>
      <c r="L139" s="68"/>
    </row>
    <row r="140" spans="1:12" ht="16.5" customHeight="1">
      <c r="A140" s="443" t="s">
        <v>51</v>
      </c>
      <c r="B140" s="69">
        <v>7991622.795226261</v>
      </c>
      <c r="C140" s="69">
        <v>-2501996.3264524098</v>
      </c>
      <c r="D140" s="986">
        <v>5964326.801574681</v>
      </c>
      <c r="E140" s="59">
        <v>5862327.1264018407</v>
      </c>
      <c r="F140" s="69">
        <v>101999.67517284001</v>
      </c>
      <c r="G140" s="59">
        <v>1200043.0151335001</v>
      </c>
      <c r="H140" s="69">
        <v>4546138.6389510501</v>
      </c>
      <c r="I140" s="69">
        <v>7998232.8215439115</v>
      </c>
      <c r="J140" s="68">
        <v>3883348.9911090001</v>
      </c>
      <c r="K140" s="68">
        <v>308226.13196441001</v>
      </c>
      <c r="L140" s="68">
        <v>891816.88316909014</v>
      </c>
    </row>
    <row r="141" spans="1:12" ht="16.5" customHeight="1">
      <c r="A141" s="443" t="s">
        <v>52</v>
      </c>
      <c r="B141" s="69">
        <v>8316237.2229435993</v>
      </c>
      <c r="C141" s="69">
        <v>-2716445.3121344191</v>
      </c>
      <c r="D141" s="986">
        <v>6754681.5888199089</v>
      </c>
      <c r="E141" s="59">
        <v>6655281.6789091192</v>
      </c>
      <c r="F141" s="69">
        <v>99399.909910790011</v>
      </c>
      <c r="G141" s="59">
        <v>1517769.4497536002</v>
      </c>
      <c r="H141" s="69">
        <v>4328511.6641588695</v>
      </c>
      <c r="I141" s="69">
        <v>7948368.8481929712</v>
      </c>
      <c r="J141" s="68">
        <v>3655456.25752554</v>
      </c>
      <c r="K141" s="68">
        <v>599486.57206468005</v>
      </c>
      <c r="L141" s="68">
        <v>918282.87768892001</v>
      </c>
    </row>
    <row r="142" spans="1:12" ht="16.5" customHeight="1">
      <c r="A142" s="443" t="s">
        <v>53</v>
      </c>
      <c r="B142" s="69">
        <v>8523480.9670053404</v>
      </c>
      <c r="C142" s="69">
        <v>-3230039.2832730096</v>
      </c>
      <c r="D142" s="986">
        <v>7474666.3788821697</v>
      </c>
      <c r="E142" s="59">
        <v>7378526.0874658599</v>
      </c>
      <c r="F142" s="69">
        <v>96140.291416309992</v>
      </c>
      <c r="G142" s="59">
        <v>1247209.4732134799</v>
      </c>
      <c r="H142" s="69">
        <v>4521790.3407194708</v>
      </c>
      <c r="I142" s="69">
        <v>8960287.7279312611</v>
      </c>
      <c r="J142" s="68">
        <v>3765004.3150116005</v>
      </c>
      <c r="K142" s="68">
        <v>270847.16131201002</v>
      </c>
      <c r="L142" s="68">
        <v>976362.31190146995</v>
      </c>
    </row>
    <row r="143" spans="1:12" ht="16.5" customHeight="1">
      <c r="A143" s="443" t="s">
        <v>54</v>
      </c>
      <c r="B143" s="69">
        <v>8550430.3120210711</v>
      </c>
      <c r="C143" s="69">
        <v>-3107688.5878986004</v>
      </c>
      <c r="D143" s="986">
        <v>8059548.9170872997</v>
      </c>
      <c r="E143" s="59">
        <v>7909783.7779165395</v>
      </c>
      <c r="F143" s="69">
        <v>149765.13917076</v>
      </c>
      <c r="G143" s="59">
        <v>1549093.0314107798</v>
      </c>
      <c r="H143" s="69">
        <v>4857312.2493764404</v>
      </c>
      <c r="I143" s="69">
        <v>9166835.3050645608</v>
      </c>
      <c r="J143" s="68">
        <v>3964636.6613091305</v>
      </c>
      <c r="K143" s="68">
        <v>393758.47785556002</v>
      </c>
      <c r="L143" s="68">
        <v>1155334.5535552199</v>
      </c>
    </row>
    <row r="144" spans="1:12" ht="16.5" customHeight="1">
      <c r="A144" s="443">
        <v>2009</v>
      </c>
      <c r="B144" s="69"/>
      <c r="C144" s="69"/>
      <c r="D144" s="986"/>
      <c r="E144" s="59"/>
      <c r="F144" s="69"/>
      <c r="G144" s="59"/>
      <c r="H144" s="69"/>
      <c r="I144" s="69"/>
      <c r="J144" s="68"/>
      <c r="K144" s="68"/>
      <c r="L144" s="68"/>
    </row>
    <row r="145" spans="1:12" ht="16.5" customHeight="1">
      <c r="A145" s="443" t="s">
        <v>51</v>
      </c>
      <c r="B145" s="69">
        <v>8105332.2178045306</v>
      </c>
      <c r="C145" s="69">
        <v>-3405605.1033774791</v>
      </c>
      <c r="D145" s="986">
        <v>8226442.5551741291</v>
      </c>
      <c r="E145" s="59">
        <v>8015572.794603779</v>
      </c>
      <c r="F145" s="69">
        <v>210869.76057035002</v>
      </c>
      <c r="G145" s="59">
        <v>1384040.3923980002</v>
      </c>
      <c r="H145" s="69">
        <v>4666714.985061869</v>
      </c>
      <c r="I145" s="69">
        <v>8997817.2540106587</v>
      </c>
      <c r="J145" s="68">
        <v>3862641.7272683894</v>
      </c>
      <c r="K145" s="68">
        <v>346274.24429020006</v>
      </c>
      <c r="L145" s="68">
        <v>1037766.1481078001</v>
      </c>
    </row>
    <row r="146" spans="1:12" ht="16.5" customHeight="1">
      <c r="A146" s="443" t="s">
        <v>52</v>
      </c>
      <c r="B146" s="69">
        <v>7643607.1311438996</v>
      </c>
      <c r="C146" s="69">
        <v>-2879781.4153399598</v>
      </c>
      <c r="D146" s="986">
        <v>8556944.652826</v>
      </c>
      <c r="E146" s="59">
        <v>8305283.4883786598</v>
      </c>
      <c r="F146" s="69">
        <v>251661.16444734001</v>
      </c>
      <c r="G146" s="59">
        <v>1291493.19797949</v>
      </c>
      <c r="H146" s="69">
        <v>4484615.7273286404</v>
      </c>
      <c r="I146" s="69">
        <v>9077026.5306618288</v>
      </c>
      <c r="J146" s="68">
        <v>3738151.9068368804</v>
      </c>
      <c r="K146" s="68">
        <v>284894.34606606001</v>
      </c>
      <c r="L146" s="68">
        <v>1006598.85191343</v>
      </c>
    </row>
    <row r="147" spans="1:12" ht="16.5" customHeight="1">
      <c r="A147" s="443" t="s">
        <v>53</v>
      </c>
      <c r="B147" s="69">
        <v>6886864.5521917501</v>
      </c>
      <c r="C147" s="69">
        <v>-2820157.6907005096</v>
      </c>
      <c r="D147" s="986">
        <v>9811363.2654515803</v>
      </c>
      <c r="E147" s="59">
        <v>9516411.6005417407</v>
      </c>
      <c r="F147" s="69">
        <v>294951.66490983998</v>
      </c>
      <c r="G147" s="59">
        <v>1261973.5991567299</v>
      </c>
      <c r="H147" s="69">
        <v>4333500.0862480607</v>
      </c>
      <c r="I147" s="69">
        <v>9458490.2460518107</v>
      </c>
      <c r="J147" s="68">
        <v>3554775.5254385802</v>
      </c>
      <c r="K147" s="68">
        <v>230121.58328446001</v>
      </c>
      <c r="L147" s="68">
        <v>1031852.01587227</v>
      </c>
    </row>
    <row r="148" spans="1:12" ht="16.5" customHeight="1">
      <c r="A148" s="443" t="s">
        <v>54</v>
      </c>
      <c r="B148" s="69">
        <v>7593321.8175431397</v>
      </c>
      <c r="C148" s="69">
        <v>-2302294.6829203302</v>
      </c>
      <c r="D148" s="986">
        <v>10219336.111653106</v>
      </c>
      <c r="E148" s="59">
        <v>9895762.4779626187</v>
      </c>
      <c r="F148" s="69">
        <v>310324.27024071</v>
      </c>
      <c r="G148" s="59">
        <v>1653859.97968968</v>
      </c>
      <c r="H148" s="69">
        <v>5017115.9271488404</v>
      </c>
      <c r="I148" s="69">
        <v>10780627.142544996</v>
      </c>
      <c r="J148" s="68">
        <v>4089879.4831879004</v>
      </c>
      <c r="K148" s="68">
        <v>472318.05104816001</v>
      </c>
      <c r="L148" s="68">
        <v>1181541.92864152</v>
      </c>
    </row>
    <row r="149" spans="1:12" ht="16.5" customHeight="1">
      <c r="A149" s="443">
        <v>2010</v>
      </c>
      <c r="B149" s="69"/>
      <c r="C149" s="69"/>
      <c r="D149" s="986"/>
      <c r="E149" s="59"/>
      <c r="F149" s="69"/>
      <c r="G149" s="59"/>
      <c r="H149" s="69"/>
      <c r="I149" s="69"/>
      <c r="J149" s="68"/>
      <c r="K149" s="68"/>
      <c r="L149" s="68"/>
    </row>
    <row r="150" spans="1:12" ht="16.5" customHeight="1">
      <c r="A150" s="443" t="s">
        <v>51</v>
      </c>
      <c r="B150" s="69">
        <v>7249631.8516228097</v>
      </c>
      <c r="C150" s="69">
        <v>-1649471.8410700993</v>
      </c>
      <c r="D150" s="986">
        <v>10050671.903727002</v>
      </c>
      <c r="E150" s="59">
        <v>9715608.119356053</v>
      </c>
      <c r="F150" s="69">
        <v>321814.42092116998</v>
      </c>
      <c r="G150" s="59">
        <v>1810889.9921094198</v>
      </c>
      <c r="H150" s="69">
        <v>4966453.8664873997</v>
      </c>
      <c r="I150" s="69">
        <v>11023312.970613956</v>
      </c>
      <c r="J150" s="68">
        <v>4132896.4809747599</v>
      </c>
      <c r="K150" s="68">
        <v>724432.58667759004</v>
      </c>
      <c r="L150" s="68">
        <v>1086457.4054318299</v>
      </c>
    </row>
    <row r="151" spans="1:12" ht="16.5" customHeight="1">
      <c r="A151" s="443" t="s">
        <v>52</v>
      </c>
      <c r="B151" s="69">
        <v>6484759.0065151807</v>
      </c>
      <c r="C151" s="69">
        <v>-1489877.5147097702</v>
      </c>
      <c r="D151" s="986">
        <v>10102817.500668909</v>
      </c>
      <c r="E151" s="59">
        <v>9783650.3896958791</v>
      </c>
      <c r="F151" s="69">
        <v>319167.11097302998</v>
      </c>
      <c r="G151" s="59">
        <v>1535112.3485388597</v>
      </c>
      <c r="H151" s="69">
        <v>4917989.9228636697</v>
      </c>
      <c r="I151" s="69">
        <v>10845498.09637489</v>
      </c>
      <c r="J151" s="68">
        <v>4122577.8482950698</v>
      </c>
      <c r="K151" s="68">
        <v>471479.34774591995</v>
      </c>
      <c r="L151" s="68">
        <v>1063633.0007929399</v>
      </c>
    </row>
    <row r="152" spans="1:12" ht="16.5" customHeight="1">
      <c r="A152" s="443" t="s">
        <v>53</v>
      </c>
      <c r="B152" s="69">
        <v>6453963.9705059491</v>
      </c>
      <c r="C152" s="69">
        <v>-1026277.2824700093</v>
      </c>
      <c r="D152" s="986">
        <v>10336114.783796389</v>
      </c>
      <c r="E152" s="59">
        <v>9994873.5827435795</v>
      </c>
      <c r="F152" s="69">
        <v>341241.20105281001</v>
      </c>
      <c r="G152" s="59">
        <v>1344324.6143656103</v>
      </c>
      <c r="H152" s="69">
        <v>5255890.7983764</v>
      </c>
      <c r="I152" s="69">
        <v>11224789.766258776</v>
      </c>
      <c r="J152" s="68">
        <v>4375026.63132161</v>
      </c>
      <c r="K152" s="68">
        <v>218929.68996792997</v>
      </c>
      <c r="L152" s="68">
        <v>1125394.9243976802</v>
      </c>
    </row>
    <row r="153" spans="1:12" ht="16.5" customHeight="1">
      <c r="A153" s="443" t="s">
        <v>54</v>
      </c>
      <c r="B153" s="69">
        <v>6506618.5896335989</v>
      </c>
      <c r="C153" s="69">
        <v>-1121798.6274487204</v>
      </c>
      <c r="D153" s="986">
        <v>9830344.0798828378</v>
      </c>
      <c r="E153" s="59">
        <v>9460534.2555823773</v>
      </c>
      <c r="F153" s="69">
        <v>369809.82430045994</v>
      </c>
      <c r="G153" s="59">
        <v>1845714.5165741201</v>
      </c>
      <c r="H153" s="69">
        <v>5571269.8895916399</v>
      </c>
      <c r="I153" s="69">
        <v>11525530.341864236</v>
      </c>
      <c r="J153" s="68">
        <v>4488974.8233327297</v>
      </c>
      <c r="K153" s="68">
        <v>467580.09010104998</v>
      </c>
      <c r="L153" s="68">
        <v>1378134.4264730702</v>
      </c>
    </row>
    <row r="154" spans="1:12" ht="16.5" customHeight="1">
      <c r="A154" s="443">
        <v>2011</v>
      </c>
      <c r="B154" s="69"/>
      <c r="C154" s="69"/>
      <c r="D154" s="986"/>
      <c r="E154" s="59"/>
      <c r="F154" s="69"/>
      <c r="G154" s="59"/>
      <c r="H154" s="69"/>
      <c r="I154" s="69"/>
      <c r="J154" s="68"/>
      <c r="K154" s="68"/>
      <c r="L154" s="68"/>
    </row>
    <row r="155" spans="1:12" ht="16.5" customHeight="1">
      <c r="A155" s="443" t="s">
        <v>51</v>
      </c>
      <c r="B155" s="69">
        <v>6988078.1024739295</v>
      </c>
      <c r="C155" s="69">
        <v>-1240157.98395412</v>
      </c>
      <c r="D155" s="986">
        <v>9446946.3160996791</v>
      </c>
      <c r="E155" s="59">
        <v>9070174.6476979498</v>
      </c>
      <c r="F155" s="69">
        <v>376771.66840172996</v>
      </c>
      <c r="G155" s="59">
        <v>1705916.4410128002</v>
      </c>
      <c r="H155" s="69">
        <v>5424517.2001833813</v>
      </c>
      <c r="I155" s="69">
        <v>11653623.806210138</v>
      </c>
      <c r="J155" s="68">
        <v>4311833.0521212211</v>
      </c>
      <c r="K155" s="68">
        <v>289537.39913762</v>
      </c>
      <c r="L155" s="68">
        <v>1416379.0418751801</v>
      </c>
    </row>
    <row r="156" spans="1:12" ht="16.5" customHeight="1">
      <c r="A156" s="443" t="s">
        <v>52</v>
      </c>
      <c r="B156" s="69">
        <v>6453690.2622074606</v>
      </c>
      <c r="C156" s="69">
        <v>-1068311.3299590996</v>
      </c>
      <c r="D156" s="986">
        <v>9957949.8844340686</v>
      </c>
      <c r="E156" s="59">
        <v>9537711.9368133284</v>
      </c>
      <c r="F156" s="69">
        <v>420237.94762073999</v>
      </c>
      <c r="G156" s="59">
        <v>2065056.3384857802</v>
      </c>
      <c r="H156" s="69">
        <v>5637264.5382671906</v>
      </c>
      <c r="I156" s="69">
        <v>12172096.710637689</v>
      </c>
      <c r="J156" s="68">
        <v>4620814.6187910307</v>
      </c>
      <c r="K156" s="68">
        <v>711073.73210086999</v>
      </c>
      <c r="L156" s="68">
        <v>1353982.6063849102</v>
      </c>
    </row>
    <row r="157" spans="1:12" ht="16.5" customHeight="1">
      <c r="A157" s="443" t="s">
        <v>53</v>
      </c>
      <c r="B157" s="69">
        <v>6669766.0504796105</v>
      </c>
      <c r="C157" s="69">
        <v>-1148207.624127429</v>
      </c>
      <c r="D157" s="986">
        <v>11110737.014687672</v>
      </c>
      <c r="E157" s="59">
        <v>10710576.188283712</v>
      </c>
      <c r="F157" s="69">
        <v>400160.82640396</v>
      </c>
      <c r="G157" s="59">
        <v>1908239.3708149199</v>
      </c>
      <c r="H157" s="69">
        <v>6002260.1325473497</v>
      </c>
      <c r="I157" s="69">
        <v>12618080.334928103</v>
      </c>
      <c r="J157" s="68">
        <v>4990503.9162102193</v>
      </c>
      <c r="K157" s="68">
        <v>565881.34323582996</v>
      </c>
      <c r="L157" s="68">
        <v>1342358.0275790901</v>
      </c>
    </row>
    <row r="158" spans="1:12" ht="16.5" customHeight="1">
      <c r="A158" s="443" t="s">
        <v>54</v>
      </c>
      <c r="B158" s="69">
        <v>7138672.7772038607</v>
      </c>
      <c r="C158" s="69">
        <v>-496861.61620338075</v>
      </c>
      <c r="D158" s="986">
        <v>14183591.816325691</v>
      </c>
      <c r="E158" s="59">
        <v>13670373.159760438</v>
      </c>
      <c r="F158" s="69">
        <v>513218.65656525001</v>
      </c>
      <c r="G158" s="59">
        <v>2784065.4296564898</v>
      </c>
      <c r="H158" s="69">
        <v>6771581.4886862896</v>
      </c>
      <c r="I158" s="69">
        <v>13303494.497339509</v>
      </c>
      <c r="J158" s="68">
        <v>5526446.1357723</v>
      </c>
      <c r="K158" s="68">
        <v>1218018.9897995801</v>
      </c>
      <c r="L158" s="68">
        <v>1566046.4398569099</v>
      </c>
    </row>
    <row r="159" spans="1:12" ht="16.5" customHeight="1">
      <c r="A159" s="443">
        <v>2012</v>
      </c>
      <c r="B159" s="308"/>
      <c r="C159" s="308"/>
      <c r="D159" s="1634"/>
      <c r="E159" s="1363"/>
      <c r="F159" s="308"/>
      <c r="G159" s="1363"/>
      <c r="H159" s="308"/>
      <c r="I159" s="308"/>
      <c r="J159" s="68"/>
      <c r="K159" s="68"/>
      <c r="L159" s="68"/>
    </row>
    <row r="160" spans="1:12" ht="16.5" customHeight="1">
      <c r="A160" s="443" t="s">
        <v>51</v>
      </c>
      <c r="B160" s="308">
        <v>7306723.1029554289</v>
      </c>
      <c r="C160" s="308">
        <v>-440807.59916966991</v>
      </c>
      <c r="D160" s="1634">
        <v>14119886.078110429</v>
      </c>
      <c r="E160" s="1363">
        <v>13581771.748674888</v>
      </c>
      <c r="F160" s="308">
        <v>538114.32943554001</v>
      </c>
      <c r="G160" s="1363">
        <v>2527604.3137290501</v>
      </c>
      <c r="H160" s="308">
        <v>6522940.3742590491</v>
      </c>
      <c r="I160" s="308">
        <v>13270973.803136695</v>
      </c>
      <c r="J160" s="68">
        <v>5381589.9873913694</v>
      </c>
      <c r="K160" s="68">
        <v>1094769.7026847401</v>
      </c>
      <c r="L160" s="68">
        <v>1432834.61104431</v>
      </c>
    </row>
    <row r="161" spans="1:12" ht="16.5" customHeight="1">
      <c r="A161" s="443" t="s">
        <v>52</v>
      </c>
      <c r="B161" s="308">
        <v>7522255.0360213192</v>
      </c>
      <c r="C161" s="308">
        <v>-1133629.2849571791</v>
      </c>
      <c r="D161" s="1634">
        <v>14701058.396056406</v>
      </c>
      <c r="E161" s="1363">
        <v>14114784.744019877</v>
      </c>
      <c r="F161" s="308">
        <v>586273.65203652985</v>
      </c>
      <c r="G161" s="1363">
        <v>2511975.2938967096</v>
      </c>
      <c r="H161" s="308">
        <v>6599394.5357290711</v>
      </c>
      <c r="I161" s="308">
        <v>13483059.413713727</v>
      </c>
      <c r="J161" s="68">
        <v>5511068.5587815307</v>
      </c>
      <c r="K161" s="68">
        <v>1148244.5879203798</v>
      </c>
      <c r="L161" s="68">
        <v>1363730.70597633</v>
      </c>
    </row>
    <row r="162" spans="1:12" ht="16.5" customHeight="1">
      <c r="A162" s="443" t="s">
        <v>53</v>
      </c>
      <c r="B162" s="308">
        <v>8301526.9739228208</v>
      </c>
      <c r="C162" s="308">
        <v>-1377602.6316287601</v>
      </c>
      <c r="D162" s="1634">
        <v>14753999.505641161</v>
      </c>
      <c r="E162" s="1363">
        <v>14154968.76251339</v>
      </c>
      <c r="F162" s="308">
        <v>599030.74312776991</v>
      </c>
      <c r="G162" s="1363">
        <v>3117810.5788394697</v>
      </c>
      <c r="H162" s="308">
        <v>6392454.8690924104</v>
      </c>
      <c r="I162" s="308">
        <v>14065267.131362861</v>
      </c>
      <c r="J162" s="68">
        <v>5322282.2477367409</v>
      </c>
      <c r="K162" s="68">
        <v>1768972.23545756</v>
      </c>
      <c r="L162" s="68">
        <v>1348838.3433819099</v>
      </c>
    </row>
    <row r="163" spans="1:12" ht="16.5" customHeight="1" thickBot="1">
      <c r="A163" s="444" t="s">
        <v>54</v>
      </c>
      <c r="B163" s="317">
        <v>9043678.6840773299</v>
      </c>
      <c r="C163" s="317">
        <v>-2453557.0913491198</v>
      </c>
      <c r="D163" s="1635">
        <v>15151762.145139102</v>
      </c>
      <c r="E163" s="1636">
        <v>14485882.874027014</v>
      </c>
      <c r="F163" s="317">
        <v>665879.27111208998</v>
      </c>
      <c r="G163" s="1636">
        <v>3704483.5524255</v>
      </c>
      <c r="H163" s="317">
        <v>7420946.184752021</v>
      </c>
      <c r="I163" s="317">
        <v>15483847.532112069</v>
      </c>
      <c r="J163" s="1637">
        <v>6119785.5531737907</v>
      </c>
      <c r="K163" s="1637">
        <v>2072766.3954212302</v>
      </c>
      <c r="L163" s="1637">
        <v>1631717.15700427</v>
      </c>
    </row>
    <row r="164" spans="1:12" s="437" customFormat="1" ht="12.75">
      <c r="A164" s="437" t="s">
        <v>32</v>
      </c>
      <c r="B164" s="509"/>
      <c r="C164" s="509"/>
      <c r="D164" s="509"/>
      <c r="E164" s="509"/>
      <c r="F164" s="509"/>
      <c r="G164" s="510"/>
      <c r="H164" s="509"/>
      <c r="J164" s="511"/>
      <c r="K164" s="511"/>
      <c r="L164" s="511"/>
    </row>
    <row r="165" spans="1:12" s="165" customFormat="1" ht="30.75" customHeight="1">
      <c r="A165" s="1554" t="s">
        <v>1069</v>
      </c>
      <c r="B165" s="1554"/>
      <c r="C165" s="1554"/>
      <c r="D165" s="1554"/>
      <c r="E165" s="1554"/>
      <c r="F165" s="1554"/>
      <c r="G165" s="1554"/>
      <c r="H165" s="1554"/>
      <c r="I165" s="1554"/>
      <c r="J165" s="1554"/>
      <c r="K165" s="1554"/>
      <c r="L165" s="1554"/>
    </row>
    <row r="166" spans="1:12">
      <c r="B166" s="71"/>
      <c r="C166" s="71"/>
      <c r="D166" s="71"/>
      <c r="E166" s="71"/>
      <c r="F166" s="71"/>
      <c r="H166" s="71"/>
      <c r="I166" s="71"/>
      <c r="J166" s="47"/>
      <c r="K166" s="47"/>
      <c r="L166" s="47"/>
    </row>
    <row r="167" spans="1:12">
      <c r="B167" s="71"/>
      <c r="C167" s="71"/>
      <c r="D167" s="71"/>
      <c r="E167" s="71"/>
      <c r="F167" s="71"/>
      <c r="H167" s="71"/>
      <c r="J167" s="47"/>
      <c r="K167" s="47"/>
      <c r="L167" s="47"/>
    </row>
    <row r="168" spans="1:12">
      <c r="J168" s="47"/>
      <c r="K168" s="47"/>
      <c r="L168" s="47"/>
    </row>
    <row r="169" spans="1:12">
      <c r="J169" s="47"/>
      <c r="K169" s="47"/>
      <c r="L169" s="47"/>
    </row>
    <row r="170" spans="1:12">
      <c r="J170" s="47"/>
      <c r="K170" s="47"/>
      <c r="L170" s="47"/>
    </row>
    <row r="171" spans="1:12">
      <c r="J171" s="47"/>
      <c r="K171" s="47"/>
      <c r="L171" s="47"/>
    </row>
    <row r="172" spans="1:12">
      <c r="J172" s="47"/>
      <c r="K172" s="47"/>
      <c r="L172" s="47"/>
    </row>
    <row r="173" spans="1:12">
      <c r="J173" s="47"/>
      <c r="K173" s="47"/>
      <c r="L173" s="47"/>
    </row>
    <row r="174" spans="1:12">
      <c r="J174" s="47"/>
      <c r="K174" s="47"/>
      <c r="L174" s="47"/>
    </row>
    <row r="175" spans="1:12">
      <c r="J175" s="47"/>
      <c r="K175" s="47"/>
      <c r="L175" s="47"/>
    </row>
    <row r="176" spans="1:12">
      <c r="J176" s="47"/>
      <c r="K176" s="47"/>
      <c r="L176" s="47"/>
    </row>
    <row r="177" spans="10:12">
      <c r="J177" s="47"/>
      <c r="K177" s="47"/>
      <c r="L177" s="47"/>
    </row>
    <row r="178" spans="10:12">
      <c r="J178" s="47"/>
      <c r="K178" s="47"/>
      <c r="L178" s="47"/>
    </row>
    <row r="179" spans="10:12">
      <c r="J179" s="47"/>
      <c r="K179" s="47"/>
      <c r="L179" s="47"/>
    </row>
    <row r="180" spans="10:12">
      <c r="J180" s="47"/>
      <c r="K180" s="47"/>
      <c r="L180" s="47"/>
    </row>
    <row r="181" spans="10:12">
      <c r="J181" s="47"/>
      <c r="K181" s="47"/>
      <c r="L181" s="47"/>
    </row>
    <row r="182" spans="10:12">
      <c r="J182" s="47"/>
      <c r="K182" s="47"/>
      <c r="L182" s="47"/>
    </row>
    <row r="183" spans="10:12">
      <c r="J183" s="47"/>
      <c r="K183" s="47"/>
      <c r="L183" s="47"/>
    </row>
    <row r="184" spans="10:12">
      <c r="J184" s="47"/>
      <c r="K184" s="47"/>
      <c r="L184" s="47"/>
    </row>
    <row r="185" spans="10:12">
      <c r="J185" s="47"/>
      <c r="K185" s="47"/>
      <c r="L185" s="47"/>
    </row>
    <row r="186" spans="10:12">
      <c r="J186" s="47"/>
      <c r="K186" s="47"/>
      <c r="L186" s="47"/>
    </row>
    <row r="187" spans="10:12">
      <c r="J187" s="47"/>
      <c r="K187" s="47"/>
      <c r="L187" s="47"/>
    </row>
    <row r="188" spans="10:12">
      <c r="J188" s="47"/>
      <c r="K188" s="47"/>
      <c r="L188" s="47"/>
    </row>
    <row r="189" spans="10:12">
      <c r="J189" s="47"/>
      <c r="K189" s="47"/>
      <c r="L189" s="47"/>
    </row>
    <row r="190" spans="10:12">
      <c r="J190" s="47"/>
      <c r="K190" s="47"/>
      <c r="L190" s="47"/>
    </row>
    <row r="191" spans="10:12">
      <c r="J191" s="47"/>
      <c r="K191" s="47"/>
      <c r="L191" s="47"/>
    </row>
    <row r="192" spans="10:12">
      <c r="J192" s="47"/>
      <c r="K192" s="47"/>
      <c r="L192" s="47"/>
    </row>
    <row r="193" spans="10:12">
      <c r="J193" s="47"/>
      <c r="K193" s="47"/>
      <c r="L193" s="47"/>
    </row>
    <row r="194" spans="10:12">
      <c r="J194" s="47"/>
      <c r="K194" s="47"/>
      <c r="L194" s="47"/>
    </row>
    <row r="195" spans="10:12">
      <c r="J195" s="47"/>
      <c r="K195" s="47"/>
      <c r="L195" s="47"/>
    </row>
    <row r="196" spans="10:12">
      <c r="J196" s="47"/>
      <c r="K196" s="47"/>
      <c r="L196" s="47"/>
    </row>
    <row r="197" spans="10:12">
      <c r="J197" s="47"/>
      <c r="K197" s="47"/>
      <c r="L197" s="47"/>
    </row>
    <row r="198" spans="10:12">
      <c r="J198" s="47"/>
      <c r="K198" s="47"/>
      <c r="L198" s="47"/>
    </row>
    <row r="199" spans="10:12">
      <c r="J199" s="47"/>
      <c r="K199" s="47"/>
      <c r="L199" s="47"/>
    </row>
    <row r="200" spans="10:12">
      <c r="J200" s="47"/>
      <c r="K200" s="47"/>
      <c r="L200" s="47"/>
    </row>
    <row r="201" spans="10:12">
      <c r="J201" s="47"/>
      <c r="K201" s="47"/>
      <c r="L201" s="47"/>
    </row>
    <row r="202" spans="10:12">
      <c r="J202" s="47"/>
      <c r="K202" s="47"/>
      <c r="L202" s="47"/>
    </row>
    <row r="203" spans="10:12">
      <c r="J203" s="47"/>
      <c r="K203" s="47"/>
      <c r="L203" s="47"/>
    </row>
    <row r="204" spans="10:12">
      <c r="J204" s="47"/>
      <c r="K204" s="47"/>
      <c r="L204" s="47"/>
    </row>
    <row r="205" spans="10:12">
      <c r="J205" s="47"/>
      <c r="K205" s="47"/>
      <c r="L205" s="47"/>
    </row>
    <row r="206" spans="10:12">
      <c r="J206" s="47"/>
      <c r="K206" s="47"/>
      <c r="L206" s="47"/>
    </row>
    <row r="207" spans="10:12">
      <c r="J207" s="47"/>
      <c r="K207" s="47"/>
      <c r="L207" s="47"/>
    </row>
    <row r="208" spans="10:12">
      <c r="J208" s="47"/>
      <c r="K208" s="47"/>
      <c r="L208" s="47"/>
    </row>
    <row r="209" spans="10:12">
      <c r="J209" s="47"/>
      <c r="K209" s="47"/>
      <c r="L209" s="47"/>
    </row>
    <row r="210" spans="10:12">
      <c r="J210" s="47"/>
      <c r="K210" s="47"/>
      <c r="L210" s="47"/>
    </row>
  </sheetData>
  <mergeCells count="11">
    <mergeCell ref="A165:L165"/>
    <mergeCell ref="B2:B3"/>
    <mergeCell ref="J2:J3"/>
    <mergeCell ref="K2:K3"/>
    <mergeCell ref="L2:L3"/>
    <mergeCell ref="I2:I3"/>
    <mergeCell ref="H2:H3"/>
    <mergeCell ref="G2:G3"/>
    <mergeCell ref="F2:F3"/>
    <mergeCell ref="E2:E3"/>
    <mergeCell ref="C2:C3"/>
  </mergeCells>
  <printOptions horizontalCentered="1" verticalCentered="1"/>
  <pageMargins left="0.196850393700787" right="0.196850393700787" top="0.47244094488188998" bottom="0.23622047244094499" header="0.7" footer="0.23622047244094499"/>
  <pageSetup paperSize="9" scale="54" orientation="landscape" r:id="rId1"/>
  <headerFooter alignWithMargins="0"/>
  <rowBreaks count="2" manualBreakCount="2">
    <brk id="53" max="11" man="1"/>
    <brk id="108" max="1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F41"/>
  <sheetViews>
    <sheetView view="pageBreakPreview" zoomScaleNormal="70" zoomScaleSheetLayoutView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G26" sqref="G26"/>
    </sheetView>
  </sheetViews>
  <sheetFormatPr defaultRowHeight="14.25"/>
  <cols>
    <col min="1" max="1" width="19" style="203" customWidth="1"/>
    <col min="2" max="6" width="21.7109375" style="203" customWidth="1"/>
    <col min="7" max="16384" width="9.140625" style="203"/>
  </cols>
  <sheetData>
    <row r="1" spans="1:6" s="454" customFormat="1" ht="17.25" thickBot="1">
      <c r="A1" s="1627" t="s">
        <v>814</v>
      </c>
      <c r="B1" s="1627"/>
      <c r="C1" s="1627"/>
      <c r="D1" s="1627"/>
      <c r="E1" s="1627"/>
      <c r="F1" s="1627"/>
    </row>
    <row r="2" spans="1:6" s="451" customFormat="1" ht="26.25" customHeight="1">
      <c r="A2" s="1543" t="s">
        <v>297</v>
      </c>
      <c r="B2" s="1630" t="s">
        <v>929</v>
      </c>
      <c r="C2" s="1555" t="s">
        <v>930</v>
      </c>
      <c r="D2" s="1632" t="s">
        <v>816</v>
      </c>
      <c r="E2" s="1628" t="s">
        <v>815</v>
      </c>
      <c r="F2" s="1629"/>
    </row>
    <row r="3" spans="1:6" s="453" customFormat="1" ht="24" customHeight="1" thickBot="1">
      <c r="A3" s="1544"/>
      <c r="B3" s="1631"/>
      <c r="C3" s="1556"/>
      <c r="D3" s="1633"/>
      <c r="E3" s="452" t="s">
        <v>831</v>
      </c>
      <c r="F3" s="452" t="s">
        <v>817</v>
      </c>
    </row>
    <row r="4" spans="1:6" ht="15.75">
      <c r="A4" s="443">
        <v>1981</v>
      </c>
      <c r="B4" s="774">
        <v>14471.166666666666</v>
      </c>
      <c r="C4" s="774">
        <v>8570.0500000000011</v>
      </c>
      <c r="D4" s="774">
        <v>94325.021889098134</v>
      </c>
      <c r="E4" s="440">
        <v>15.341811087710131</v>
      </c>
      <c r="F4" s="440">
        <v>9.0856591690762247</v>
      </c>
    </row>
    <row r="5" spans="1:6" ht="15.75">
      <c r="A5" s="443">
        <v>1982</v>
      </c>
      <c r="B5" s="774">
        <v>15786.741666666669</v>
      </c>
      <c r="C5" s="774">
        <v>10668.341666666667</v>
      </c>
      <c r="D5" s="774">
        <v>101011.22580633641</v>
      </c>
      <c r="E5" s="440">
        <v>15.628700216878638</v>
      </c>
      <c r="F5" s="440">
        <v>10.561540642146571</v>
      </c>
    </row>
    <row r="6" spans="1:6" ht="15.75">
      <c r="A6" s="443">
        <v>1983</v>
      </c>
      <c r="B6" s="774">
        <v>17687.924999999999</v>
      </c>
      <c r="C6" s="774">
        <v>11668.041666666666</v>
      </c>
      <c r="D6" s="774">
        <v>110064.03253685619</v>
      </c>
      <c r="E6" s="440">
        <v>16.070576910833243</v>
      </c>
      <c r="F6" s="440">
        <v>10.601139534624529</v>
      </c>
    </row>
    <row r="7" spans="1:6" ht="15.75">
      <c r="A7" s="443">
        <v>1984</v>
      </c>
      <c r="B7" s="774">
        <v>20105.941666666666</v>
      </c>
      <c r="C7" s="774">
        <v>12462.933333333334</v>
      </c>
      <c r="D7" s="774">
        <v>116272.18318733398</v>
      </c>
      <c r="E7" s="440">
        <v>17.292133952858375</v>
      </c>
      <c r="F7" s="440">
        <v>10.718757480672277</v>
      </c>
    </row>
    <row r="8" spans="1:6" ht="15.75">
      <c r="A8" s="443">
        <v>1985</v>
      </c>
      <c r="B8" s="774">
        <v>22299.241666666665</v>
      </c>
      <c r="C8" s="774">
        <v>13070.341666666667</v>
      </c>
      <c r="D8" s="774">
        <v>134585.5946864532</v>
      </c>
      <c r="E8" s="440">
        <v>16.568817575623648</v>
      </c>
      <c r="F8" s="440">
        <v>9.7115457988775891</v>
      </c>
    </row>
    <row r="9" spans="1:6" ht="15.75">
      <c r="A9" s="443">
        <v>1986</v>
      </c>
      <c r="B9" s="774">
        <v>23806.399999999998</v>
      </c>
      <c r="C9" s="774">
        <v>15247.450000000003</v>
      </c>
      <c r="D9" s="774">
        <v>134603.32122502782</v>
      </c>
      <c r="E9" s="440">
        <v>17.686339225018688</v>
      </c>
      <c r="F9" s="440">
        <v>11.327692259917974</v>
      </c>
    </row>
    <row r="10" spans="1:6" ht="15.75">
      <c r="A10" s="443">
        <v>1987</v>
      </c>
      <c r="B10" s="774">
        <v>27573.583333333332</v>
      </c>
      <c r="C10" s="774">
        <v>21082.991666666665</v>
      </c>
      <c r="D10" s="774">
        <v>193126.2035533395</v>
      </c>
      <c r="E10" s="440">
        <v>14.277494625796747</v>
      </c>
      <c r="F10" s="440">
        <v>10.916691406323718</v>
      </c>
    </row>
    <row r="11" spans="1:6" ht="15.75">
      <c r="A11" s="443">
        <v>1988</v>
      </c>
      <c r="B11" s="774">
        <v>38356.799999999996</v>
      </c>
      <c r="C11" s="774">
        <v>27326.416666666668</v>
      </c>
      <c r="D11" s="774">
        <v>263294.45910110348</v>
      </c>
      <c r="E11" s="440">
        <v>14.568024002841327</v>
      </c>
      <c r="F11" s="440">
        <v>10.378652387885417</v>
      </c>
    </row>
    <row r="12" spans="1:6" ht="15.75">
      <c r="A12" s="443">
        <v>1989</v>
      </c>
      <c r="B12" s="774">
        <v>45902.883333333331</v>
      </c>
      <c r="C12" s="774">
        <v>30403.216666666671</v>
      </c>
      <c r="D12" s="774">
        <v>382261.48607834865</v>
      </c>
      <c r="E12" s="440">
        <v>12.008241741603296</v>
      </c>
      <c r="F12" s="440">
        <v>7.9535129156158835</v>
      </c>
    </row>
    <row r="13" spans="1:6" ht="15.75">
      <c r="A13" s="443">
        <v>1990</v>
      </c>
      <c r="B13" s="774">
        <v>52857.024999999994</v>
      </c>
      <c r="C13" s="774">
        <v>33547.700000000004</v>
      </c>
      <c r="D13" s="774">
        <v>472648.74506717699</v>
      </c>
      <c r="E13" s="440">
        <v>11.183151452668618</v>
      </c>
      <c r="F13" s="440">
        <v>7.0978079070604343</v>
      </c>
    </row>
    <row r="14" spans="1:6" ht="15.75">
      <c r="A14" s="443">
        <v>1991</v>
      </c>
      <c r="B14" s="774">
        <v>75401.175000000003</v>
      </c>
      <c r="C14" s="774">
        <v>41352.458333333336</v>
      </c>
      <c r="D14" s="774">
        <v>545672.41127096093</v>
      </c>
      <c r="E14" s="440">
        <v>13.818029543472473</v>
      </c>
      <c r="F14" s="440">
        <v>7.5782571152931579</v>
      </c>
    </row>
    <row r="15" spans="1:6" ht="15.75">
      <c r="A15" s="443">
        <v>1992</v>
      </c>
      <c r="B15" s="774">
        <v>111112.31431586668</v>
      </c>
      <c r="C15" s="774">
        <v>58122.946707604184</v>
      </c>
      <c r="D15" s="774">
        <v>875342.51831710979</v>
      </c>
      <c r="E15" s="440">
        <v>12.693581311403188</v>
      </c>
      <c r="F15" s="440">
        <v>6.640023247054021</v>
      </c>
    </row>
    <row r="16" spans="1:6" ht="15.75">
      <c r="A16" s="443">
        <v>1993</v>
      </c>
      <c r="B16" s="774">
        <v>165338.74903876081</v>
      </c>
      <c r="C16" s="774">
        <v>127117.71006025917</v>
      </c>
      <c r="D16" s="774">
        <v>1089679.7165642297</v>
      </c>
      <c r="E16" s="440">
        <v>15.173151020932593</v>
      </c>
      <c r="F16" s="440">
        <v>11.665603032518812</v>
      </c>
    </row>
    <row r="17" spans="1:6" ht="15.75">
      <c r="A17" s="443">
        <v>1994</v>
      </c>
      <c r="B17" s="774">
        <v>230292.59533829082</v>
      </c>
      <c r="C17" s="774">
        <v>143424.20840868165</v>
      </c>
      <c r="D17" s="774">
        <v>1399703.2202378102</v>
      </c>
      <c r="E17" s="440">
        <v>16.452958885038786</v>
      </c>
      <c r="F17" s="440">
        <v>10.246758479580679</v>
      </c>
    </row>
    <row r="18" spans="1:6" ht="15.75">
      <c r="A18" s="443">
        <v>1995</v>
      </c>
      <c r="B18" s="774">
        <v>289091.06826094998</v>
      </c>
      <c r="C18" s="774">
        <v>180004.75994529083</v>
      </c>
      <c r="D18" s="774">
        <v>2907358.1803018088</v>
      </c>
      <c r="E18" s="440">
        <v>9.9434280309741485</v>
      </c>
      <c r="F18" s="440">
        <v>6.1913513499944752</v>
      </c>
    </row>
    <row r="19" spans="1:6" ht="15.75">
      <c r="A19" s="443">
        <v>1996</v>
      </c>
      <c r="B19" s="774">
        <v>345853.96302209416</v>
      </c>
      <c r="C19" s="774">
        <v>238596.56383301585</v>
      </c>
      <c r="D19" s="774">
        <v>4032300.3382975855</v>
      </c>
      <c r="E19" s="440">
        <v>8.5770883616301195</v>
      </c>
      <c r="F19" s="440">
        <v>5.917132748443783</v>
      </c>
    </row>
    <row r="20" spans="1:6" ht="15.75">
      <c r="A20" s="443">
        <v>1997</v>
      </c>
      <c r="B20" s="774">
        <v>413280.12874556083</v>
      </c>
      <c r="C20" s="774">
        <v>316207.08122229832</v>
      </c>
      <c r="D20" s="774">
        <v>4189249.7710374407</v>
      </c>
      <c r="E20" s="440">
        <v>9.8652539555600356</v>
      </c>
      <c r="F20" s="440">
        <v>7.5480598795614817</v>
      </c>
    </row>
    <row r="21" spans="1:6" ht="15.75">
      <c r="A21" s="443">
        <v>1998</v>
      </c>
      <c r="B21" s="774">
        <v>488145.78616809909</v>
      </c>
      <c r="C21" s="774">
        <v>351956.19148720079</v>
      </c>
      <c r="D21" s="774">
        <v>3989450.2820977494</v>
      </c>
      <c r="E21" s="440">
        <v>12.235916019773537</v>
      </c>
      <c r="F21" s="440">
        <v>8.8221726453533762</v>
      </c>
    </row>
    <row r="22" spans="1:6" ht="15.75">
      <c r="A22" s="443">
        <v>1999</v>
      </c>
      <c r="B22" s="774">
        <v>628952.16046613676</v>
      </c>
      <c r="C22" s="774">
        <v>431168.35551063489</v>
      </c>
      <c r="D22" s="774">
        <v>4679212.0505839372</v>
      </c>
      <c r="E22" s="440">
        <v>13.441411794698368</v>
      </c>
      <c r="F22" s="440">
        <v>9.2145504595549941</v>
      </c>
    </row>
    <row r="23" spans="1:6" ht="15.75">
      <c r="A23" s="443">
        <v>2000</v>
      </c>
      <c r="B23" s="774">
        <v>878457.27378138236</v>
      </c>
      <c r="C23" s="774">
        <v>530373.30355560745</v>
      </c>
      <c r="D23" s="774">
        <v>6713574.835460024</v>
      </c>
      <c r="E23" s="440">
        <v>13.084791565017079</v>
      </c>
      <c r="F23" s="440">
        <v>7.9000132798737992</v>
      </c>
    </row>
    <row r="24" spans="1:6" ht="15.75">
      <c r="A24" s="443">
        <v>2001</v>
      </c>
      <c r="B24" s="774">
        <v>1269321.6122086474</v>
      </c>
      <c r="C24" s="774">
        <v>764961.51875191682</v>
      </c>
      <c r="D24" s="774">
        <v>6895198.3267502878</v>
      </c>
      <c r="E24" s="440">
        <v>18.408775963473694</v>
      </c>
      <c r="F24" s="440">
        <v>11.094119160926931</v>
      </c>
    </row>
    <row r="25" spans="1:6" ht="15.75">
      <c r="A25" s="443">
        <v>2002</v>
      </c>
      <c r="B25" s="774">
        <v>1505963.5</v>
      </c>
      <c r="C25" s="774">
        <v>930493.92499999993</v>
      </c>
      <c r="D25" s="774">
        <v>7795758.3545477744</v>
      </c>
      <c r="E25" s="440">
        <v>19.317729353700059</v>
      </c>
      <c r="F25" s="440">
        <v>11.935900045659857</v>
      </c>
    </row>
    <row r="26" spans="1:6" ht="15.75">
      <c r="A26" s="443">
        <v>2003</v>
      </c>
      <c r="B26" s="774">
        <v>1952921.1944166666</v>
      </c>
      <c r="C26" s="774">
        <v>1096535.5649999999</v>
      </c>
      <c r="D26" s="774">
        <v>9913518.1867198385</v>
      </c>
      <c r="E26" s="440">
        <v>19.699577462144592</v>
      </c>
      <c r="F26" s="440">
        <v>11.061013298678569</v>
      </c>
    </row>
    <row r="27" spans="1:6" ht="15.75">
      <c r="A27" s="443">
        <v>2004</v>
      </c>
      <c r="B27" s="774">
        <v>2131818.9816774447</v>
      </c>
      <c r="C27" s="774">
        <v>1421664.0323878631</v>
      </c>
      <c r="D27" s="774">
        <v>11411066.905904174</v>
      </c>
      <c r="E27" s="440">
        <v>18.682030341741534</v>
      </c>
      <c r="F27" s="440">
        <v>12.45864251003807</v>
      </c>
    </row>
    <row r="28" spans="1:6" ht="15.75">
      <c r="A28" s="443">
        <v>2005</v>
      </c>
      <c r="B28" s="774">
        <v>2637912.7306666668</v>
      </c>
      <c r="C28" s="774">
        <v>1838389.9259166664</v>
      </c>
      <c r="D28" s="774">
        <v>14610881.447908852</v>
      </c>
      <c r="E28" s="440">
        <v>18.05443935789522</v>
      </c>
      <c r="F28" s="440">
        <v>12.582334149181545</v>
      </c>
    </row>
    <row r="29" spans="1:6" ht="15.75">
      <c r="A29" s="443">
        <v>2006</v>
      </c>
      <c r="B29" s="774">
        <v>3797908.9755059485</v>
      </c>
      <c r="C29" s="774">
        <v>2290617.7580883321</v>
      </c>
      <c r="D29" s="774">
        <v>18564594.73</v>
      </c>
      <c r="E29" s="440">
        <v>20.45780708247084</v>
      </c>
      <c r="F29" s="440">
        <v>12.338635943324642</v>
      </c>
    </row>
    <row r="30" spans="1:6" ht="15.75">
      <c r="A30" s="443">
        <v>2007</v>
      </c>
      <c r="B30" s="774">
        <v>5127400.702273746</v>
      </c>
      <c r="C30" s="774">
        <v>3668657.823863212</v>
      </c>
      <c r="D30" s="774">
        <v>20657317.666687809</v>
      </c>
      <c r="E30" s="440">
        <v>24.821231802724526</v>
      </c>
      <c r="F30" s="440">
        <v>17.75960404471741</v>
      </c>
    </row>
    <row r="31" spans="1:6" ht="15.75">
      <c r="A31" s="443">
        <v>2008</v>
      </c>
      <c r="B31" s="774">
        <v>8008203.9499551719</v>
      </c>
      <c r="C31" s="774">
        <v>6920498.7505434304</v>
      </c>
      <c r="D31" s="774">
        <v>24296329.286363062</v>
      </c>
      <c r="E31" s="440">
        <v>32.960550771140483</v>
      </c>
      <c r="F31" s="440">
        <v>28.483721425473675</v>
      </c>
    </row>
    <row r="32" spans="1:6" ht="15.75">
      <c r="A32" s="443">
        <v>2009</v>
      </c>
      <c r="B32" s="774">
        <v>9411112.2489084415</v>
      </c>
      <c r="C32" s="774">
        <v>9102049.1088738423</v>
      </c>
      <c r="D32" s="774">
        <v>24794238.656356473</v>
      </c>
      <c r="E32" s="440">
        <v>37.956851102970752</v>
      </c>
      <c r="F32" s="440">
        <v>36.710339184140906</v>
      </c>
    </row>
    <row r="33" spans="1:6" ht="15.75">
      <c r="A33" s="443">
        <v>2010</v>
      </c>
      <c r="B33" s="774">
        <v>11034940.929925786</v>
      </c>
      <c r="C33" s="774">
        <v>10157021.17683167</v>
      </c>
      <c r="D33" s="774">
        <v>33984754.129566409</v>
      </c>
      <c r="E33" s="440">
        <v>32.470268544110176</v>
      </c>
      <c r="F33" s="440">
        <v>29.886993262061473</v>
      </c>
    </row>
    <row r="34" spans="1:6" ht="18">
      <c r="A34" s="443" t="s">
        <v>1055</v>
      </c>
      <c r="B34" s="774">
        <v>12172490.283057844</v>
      </c>
      <c r="C34" s="774">
        <v>10660071.836505456</v>
      </c>
      <c r="D34" s="774">
        <v>37409860.610586375</v>
      </c>
      <c r="E34" s="440">
        <v>32.538186682292078</v>
      </c>
      <c r="F34" s="440">
        <v>28.495352996554153</v>
      </c>
    </row>
    <row r="35" spans="1:6" ht="16.5" thickBot="1">
      <c r="A35" s="444">
        <v>2012</v>
      </c>
      <c r="B35" s="801">
        <v>13895389.12757512</v>
      </c>
      <c r="C35" s="801">
        <v>14649276.457122438</v>
      </c>
      <c r="D35" s="801">
        <v>40544099.938810304</v>
      </c>
      <c r="E35" s="442">
        <v>34.27228412653438</v>
      </c>
      <c r="F35" s="442">
        <v>36.131709617999462</v>
      </c>
    </row>
    <row r="36" spans="1:6" s="600" customFormat="1" ht="12.75">
      <c r="A36" s="796" t="s">
        <v>818</v>
      </c>
      <c r="B36" s="437"/>
      <c r="C36" s="437"/>
      <c r="D36" s="437"/>
      <c r="E36" s="437"/>
      <c r="F36" s="437"/>
    </row>
    <row r="37" spans="1:6" s="600" customFormat="1" ht="15">
      <c r="A37" s="437" t="s">
        <v>845</v>
      </c>
      <c r="B37" s="437"/>
      <c r="C37" s="932"/>
      <c r="D37" s="887"/>
      <c r="E37" s="967"/>
      <c r="F37" s="437"/>
    </row>
    <row r="38" spans="1:6" s="600" customFormat="1" ht="15">
      <c r="A38" s="796" t="s">
        <v>931</v>
      </c>
      <c r="B38" s="437"/>
      <c r="C38" s="932"/>
      <c r="D38" s="887"/>
      <c r="E38" s="967"/>
      <c r="F38" s="437"/>
    </row>
    <row r="39" spans="1:6" s="600" customFormat="1" ht="12.75">
      <c r="D39" s="968"/>
      <c r="E39" s="967"/>
    </row>
    <row r="41" spans="1:6">
      <c r="B41" s="1043"/>
      <c r="C41" s="1043"/>
    </row>
  </sheetData>
  <mergeCells count="6">
    <mergeCell ref="A1:F1"/>
    <mergeCell ref="E2:F2"/>
    <mergeCell ref="A2:A3"/>
    <mergeCell ref="B2:B3"/>
    <mergeCell ref="C2:C3"/>
    <mergeCell ref="D2:D3"/>
  </mergeCells>
  <pageMargins left="0.7" right="0.7" top="0.75" bottom="0.59" header="0.44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28"/>
  <sheetViews>
    <sheetView view="pageBreakPreview" zoomScaleNormal="100" zoomScaleSheetLayoutView="100" workbookViewId="0">
      <pane xSplit="1" ySplit="2" topLeftCell="B10" activePane="bottomRight" state="frozen"/>
      <selection pane="topRight" activeCell="B1" sqref="B1"/>
      <selection pane="bottomLeft" activeCell="A4" sqref="A4"/>
      <selection pane="bottomRight" activeCell="R8" sqref="R8"/>
    </sheetView>
  </sheetViews>
  <sheetFormatPr defaultRowHeight="14.25"/>
  <cols>
    <col min="1" max="1" width="11.5703125" style="203" customWidth="1"/>
    <col min="2" max="29" width="10.7109375" style="203" customWidth="1"/>
    <col min="30" max="16384" width="9.140625" style="203"/>
  </cols>
  <sheetData>
    <row r="1" spans="1:29" s="289" customFormat="1" ht="17.25" thickBot="1">
      <c r="A1" s="288" t="s">
        <v>825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29" ht="18.95" customHeight="1" thickBot="1">
      <c r="A2" s="805" t="s">
        <v>551</v>
      </c>
      <c r="B2" s="803">
        <v>1985</v>
      </c>
      <c r="C2" s="803">
        <v>1986</v>
      </c>
      <c r="D2" s="803">
        <v>1987</v>
      </c>
      <c r="E2" s="803">
        <v>1988</v>
      </c>
      <c r="F2" s="803">
        <v>1989</v>
      </c>
      <c r="G2" s="803">
        <v>1990</v>
      </c>
      <c r="H2" s="803">
        <v>1991</v>
      </c>
      <c r="I2" s="803">
        <v>1992</v>
      </c>
      <c r="J2" s="803">
        <v>1993</v>
      </c>
      <c r="K2" s="803">
        <v>1994</v>
      </c>
      <c r="L2" s="803">
        <v>1995</v>
      </c>
      <c r="M2" s="803">
        <v>1996</v>
      </c>
      <c r="N2" s="803">
        <v>1997</v>
      </c>
      <c r="O2" s="803">
        <v>1998</v>
      </c>
      <c r="P2" s="803">
        <v>1999</v>
      </c>
      <c r="Q2" s="803">
        <v>2000</v>
      </c>
      <c r="R2" s="803">
        <v>2001</v>
      </c>
      <c r="S2" s="803">
        <v>2002</v>
      </c>
      <c r="T2" s="803">
        <v>2003</v>
      </c>
      <c r="U2" s="803">
        <v>2004</v>
      </c>
      <c r="V2" s="803">
        <v>2005</v>
      </c>
      <c r="W2" s="803">
        <v>2006</v>
      </c>
      <c r="X2" s="803">
        <v>2007</v>
      </c>
      <c r="Y2" s="803">
        <v>2008</v>
      </c>
      <c r="Z2" s="804">
        <v>2009</v>
      </c>
      <c r="AA2" s="804">
        <v>2010</v>
      </c>
      <c r="AB2" s="804">
        <v>2011</v>
      </c>
      <c r="AC2" s="804">
        <v>2012</v>
      </c>
    </row>
    <row r="3" spans="1:29" ht="18.95" customHeight="1" thickTop="1">
      <c r="A3" s="806" t="s">
        <v>552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7"/>
      <c r="AA3" s="817"/>
      <c r="AB3" s="817"/>
      <c r="AC3" s="817"/>
    </row>
    <row r="4" spans="1:29" ht="18.95" customHeight="1">
      <c r="A4" s="807" t="s">
        <v>553</v>
      </c>
      <c r="B4" s="822">
        <v>12.44159178433889</v>
      </c>
      <c r="C4" s="822">
        <v>4.2325022072030958</v>
      </c>
      <c r="D4" s="822">
        <v>22.919480974669412</v>
      </c>
      <c r="E4" s="822">
        <v>34.987851749763863</v>
      </c>
      <c r="F4" s="822">
        <v>3.5384151614301493</v>
      </c>
      <c r="G4" s="822">
        <v>45.919668473063439</v>
      </c>
      <c r="H4" s="822">
        <v>27.434625887493176</v>
      </c>
      <c r="I4" s="822">
        <v>47.526593918740382</v>
      </c>
      <c r="J4" s="822">
        <v>53.757968324004445</v>
      </c>
      <c r="K4" s="822">
        <v>34.495142151743231</v>
      </c>
      <c r="L4" s="822">
        <v>19.411714745051313</v>
      </c>
      <c r="M4" s="822">
        <v>16.178158590808227</v>
      </c>
      <c r="N4" s="822">
        <v>16.039002948568559</v>
      </c>
      <c r="O4" s="822">
        <v>22.317774535924762</v>
      </c>
      <c r="P4" s="822">
        <v>33.120887562749466</v>
      </c>
      <c r="Q4" s="822">
        <v>48.067691977704172</v>
      </c>
      <c r="R4" s="822">
        <v>27.004644649417088</v>
      </c>
      <c r="S4" s="822">
        <v>21.554229336363093</v>
      </c>
      <c r="T4" s="822">
        <v>24.113693975584521</v>
      </c>
      <c r="U4" s="822">
        <v>14.023634517406885</v>
      </c>
      <c r="V4" s="822">
        <v>24.353294374379384</v>
      </c>
      <c r="W4" s="822">
        <v>43.094916185486639</v>
      </c>
      <c r="X4" s="822">
        <v>44.802157088265169</v>
      </c>
      <c r="Y4" s="822">
        <v>57.882224714202167</v>
      </c>
      <c r="Z4" s="822">
        <v>17.073039966519492</v>
      </c>
      <c r="AA4" s="822">
        <v>6.9096462857898233</v>
      </c>
      <c r="AB4" s="822">
        <v>15.426311004684639</v>
      </c>
      <c r="AC4" s="822">
        <v>16.39</v>
      </c>
    </row>
    <row r="5" spans="1:29" ht="18.95" customHeight="1" thickBot="1">
      <c r="A5" s="808" t="s">
        <v>554</v>
      </c>
      <c r="B5" s="814" t="s">
        <v>926</v>
      </c>
      <c r="C5" s="814" t="s">
        <v>926</v>
      </c>
      <c r="D5" s="814" t="s">
        <v>926</v>
      </c>
      <c r="E5" s="814" t="s">
        <v>926</v>
      </c>
      <c r="F5" s="814" t="s">
        <v>926</v>
      </c>
      <c r="G5" s="814" t="s">
        <v>926</v>
      </c>
      <c r="H5" s="814">
        <v>19.8</v>
      </c>
      <c r="I5" s="814">
        <v>26.8</v>
      </c>
      <c r="J5" s="814">
        <v>18</v>
      </c>
      <c r="K5" s="814">
        <v>14.8</v>
      </c>
      <c r="L5" s="814">
        <v>10.1</v>
      </c>
      <c r="M5" s="814">
        <v>16.8</v>
      </c>
      <c r="N5" s="814">
        <v>15</v>
      </c>
      <c r="O5" s="814">
        <v>15.6</v>
      </c>
      <c r="P5" s="814">
        <v>10</v>
      </c>
      <c r="Q5" s="814">
        <v>14.6</v>
      </c>
      <c r="R5" s="814">
        <v>12.2</v>
      </c>
      <c r="S5" s="814">
        <v>15.3</v>
      </c>
      <c r="T5" s="814">
        <v>15</v>
      </c>
      <c r="U5" s="814">
        <v>15</v>
      </c>
      <c r="V5" s="814">
        <v>15</v>
      </c>
      <c r="W5" s="814">
        <v>27</v>
      </c>
      <c r="X5" s="814">
        <v>24.1</v>
      </c>
      <c r="Y5" s="814">
        <v>45</v>
      </c>
      <c r="Z5" s="818">
        <v>20.8</v>
      </c>
      <c r="AA5" s="818">
        <v>29.25</v>
      </c>
      <c r="AB5" s="818">
        <v>13.75</v>
      </c>
      <c r="AC5" s="1044">
        <v>24.64</v>
      </c>
    </row>
    <row r="6" spans="1:29" ht="18.95" customHeight="1">
      <c r="A6" s="809" t="s">
        <v>555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9"/>
      <c r="AA6" s="819"/>
      <c r="AB6" s="819"/>
      <c r="AC6" s="819"/>
    </row>
    <row r="7" spans="1:29" ht="18.95" customHeight="1">
      <c r="A7" s="807" t="s">
        <v>553</v>
      </c>
      <c r="B7" s="822">
        <v>11.04976354514247</v>
      </c>
      <c r="C7" s="822">
        <v>-2.2885141951289838</v>
      </c>
      <c r="D7" s="822">
        <v>12.059378779387048</v>
      </c>
      <c r="E7" s="822">
        <v>46.305204761873412</v>
      </c>
      <c r="F7" s="822">
        <v>18.157079178305246</v>
      </c>
      <c r="G7" s="822">
        <v>49.05972103788524</v>
      </c>
      <c r="H7" s="822">
        <v>27.876811335114237</v>
      </c>
      <c r="I7" s="822">
        <v>51.722978500250662</v>
      </c>
      <c r="J7" s="822">
        <v>56.315616563140921</v>
      </c>
      <c r="K7" s="822">
        <v>42.641374412953823</v>
      </c>
      <c r="L7" s="822">
        <v>18.904716261351908</v>
      </c>
      <c r="M7" s="822">
        <v>12.933509488101786</v>
      </c>
      <c r="N7" s="822">
        <v>18.094480042153151</v>
      </c>
      <c r="O7" s="822">
        <v>18.595981124814628</v>
      </c>
      <c r="P7" s="822">
        <v>23.386195044607881</v>
      </c>
      <c r="Q7" s="822">
        <v>62.240023860484442</v>
      </c>
      <c r="R7" s="822">
        <v>28.064569340710786</v>
      </c>
      <c r="S7" s="822">
        <v>15.86194939564923</v>
      </c>
      <c r="T7" s="822">
        <v>29.517033492297077</v>
      </c>
      <c r="U7" s="822">
        <v>8.5755494898858871</v>
      </c>
      <c r="V7" s="822">
        <v>29.664878961764625</v>
      </c>
      <c r="W7" s="822">
        <v>32.181199672877362</v>
      </c>
      <c r="X7" s="822">
        <v>37.633383405411912</v>
      </c>
      <c r="Y7" s="822">
        <v>56.070155914705055</v>
      </c>
      <c r="Z7" s="822">
        <v>2.4122853527789099</v>
      </c>
      <c r="AA7" s="822">
        <v>11.045270052461813</v>
      </c>
      <c r="AB7" s="822">
        <v>21.544667964068594</v>
      </c>
      <c r="AC7" s="822">
        <v>9.59</v>
      </c>
    </row>
    <row r="8" spans="1:29" ht="18.95" customHeight="1" thickBot="1">
      <c r="A8" s="808" t="s">
        <v>554</v>
      </c>
      <c r="B8" s="814">
        <v>6.5</v>
      </c>
      <c r="C8" s="814">
        <v>7.8</v>
      </c>
      <c r="D8" s="814">
        <v>11.8</v>
      </c>
      <c r="E8" s="814">
        <v>15</v>
      </c>
      <c r="F8" s="814">
        <v>14.6</v>
      </c>
      <c r="G8" s="814">
        <v>13</v>
      </c>
      <c r="H8" s="814">
        <v>14.6</v>
      </c>
      <c r="I8" s="814">
        <v>24.3</v>
      </c>
      <c r="J8" s="814">
        <v>20</v>
      </c>
      <c r="K8" s="814">
        <v>21.4</v>
      </c>
      <c r="L8" s="814">
        <v>9.4</v>
      </c>
      <c r="M8" s="814">
        <v>14.5</v>
      </c>
      <c r="N8" s="814">
        <v>13.5</v>
      </c>
      <c r="O8" s="814">
        <v>10.199999999999999</v>
      </c>
      <c r="P8" s="814">
        <v>4.0999999999999996</v>
      </c>
      <c r="Q8" s="814">
        <v>9.8000000000000007</v>
      </c>
      <c r="R8" s="814">
        <v>4.3</v>
      </c>
      <c r="S8" s="814">
        <v>12.4</v>
      </c>
      <c r="T8" s="814">
        <v>13.8</v>
      </c>
      <c r="U8" s="814">
        <v>10.8</v>
      </c>
      <c r="V8" s="814">
        <v>11.4</v>
      </c>
      <c r="W8" s="814" t="s">
        <v>50</v>
      </c>
      <c r="X8" s="814" t="s">
        <v>50</v>
      </c>
      <c r="Y8" s="814" t="s">
        <v>50</v>
      </c>
      <c r="Z8" s="814">
        <v>32.200000000000003</v>
      </c>
      <c r="AA8" s="818">
        <v>22.4</v>
      </c>
      <c r="AB8" s="818" t="s">
        <v>50</v>
      </c>
      <c r="AC8" s="1045" t="s">
        <v>50</v>
      </c>
    </row>
    <row r="9" spans="1:29" ht="18.95" customHeight="1">
      <c r="A9" s="810" t="s">
        <v>556</v>
      </c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15"/>
      <c r="S9" s="815"/>
      <c r="T9" s="815"/>
      <c r="U9" s="815"/>
      <c r="V9" s="815"/>
      <c r="W9" s="815"/>
      <c r="X9" s="815"/>
      <c r="Y9" s="815"/>
      <c r="Z9" s="820"/>
      <c r="AA9" s="820"/>
      <c r="AB9" s="820"/>
      <c r="AC9" s="820"/>
    </row>
    <row r="10" spans="1:29" ht="18.95" customHeight="1">
      <c r="A10" s="807" t="s">
        <v>553</v>
      </c>
      <c r="B10" s="822">
        <v>7.6263405432752673</v>
      </c>
      <c r="C10" s="822">
        <v>9.8306570020834219</v>
      </c>
      <c r="D10" s="822">
        <v>16.616689343601802</v>
      </c>
      <c r="E10" s="822">
        <v>24.180108744902579</v>
      </c>
      <c r="F10" s="822">
        <v>-32.490225876660872</v>
      </c>
      <c r="G10" s="822">
        <v>57.304576237292004</v>
      </c>
      <c r="H10" s="822">
        <v>40.364168612232056</v>
      </c>
      <c r="I10" s="822">
        <v>109.37644429979805</v>
      </c>
      <c r="J10" s="822">
        <v>64.082492576946564</v>
      </c>
      <c r="K10" s="822">
        <v>56.436609394479362</v>
      </c>
      <c r="L10" s="822">
        <v>8.0269781862195462</v>
      </c>
      <c r="M10" s="822">
        <v>-21.772923849495548</v>
      </c>
      <c r="N10" s="822">
        <v>-1.4035805539533568</v>
      </c>
      <c r="O10" s="822">
        <v>40.074179209046044</v>
      </c>
      <c r="P10" s="822">
        <v>23.321371823741828</v>
      </c>
      <c r="Q10" s="822">
        <v>-25.31579422819728</v>
      </c>
      <c r="R10" s="822">
        <v>79.866897004180188</v>
      </c>
      <c r="S10" s="822">
        <v>56.585698098124517</v>
      </c>
      <c r="T10" s="822">
        <v>35.695466824050797</v>
      </c>
      <c r="U10" s="822">
        <v>11.986891673952842</v>
      </c>
      <c r="V10" s="822">
        <v>14.51431857499883</v>
      </c>
      <c r="W10" s="822">
        <v>-69.127278531954232</v>
      </c>
      <c r="X10" s="822">
        <v>279.56830140234132</v>
      </c>
      <c r="Y10" s="822">
        <v>84.200456630875081</v>
      </c>
      <c r="Z10" s="822">
        <v>58.547332729934098</v>
      </c>
      <c r="AA10" s="822">
        <v>9.9974720354500093</v>
      </c>
      <c r="AB10" s="822">
        <v>57.164365448615129</v>
      </c>
      <c r="AC10" s="822">
        <v>-7.22</v>
      </c>
    </row>
    <row r="11" spans="1:29" ht="18.95" customHeight="1" thickBot="1">
      <c r="A11" s="808" t="s">
        <v>554</v>
      </c>
      <c r="B11" s="814">
        <v>7.2</v>
      </c>
      <c r="C11" s="814">
        <v>8.6999999999999993</v>
      </c>
      <c r="D11" s="814">
        <v>4.4000000000000004</v>
      </c>
      <c r="E11" s="814">
        <v>8.1</v>
      </c>
      <c r="F11" s="814">
        <v>9.5</v>
      </c>
      <c r="G11" s="814">
        <v>13.5</v>
      </c>
      <c r="H11" s="814">
        <v>10.6</v>
      </c>
      <c r="I11" s="814">
        <v>13.2</v>
      </c>
      <c r="J11" s="814">
        <v>17.5</v>
      </c>
      <c r="K11" s="814">
        <v>9.4</v>
      </c>
      <c r="L11" s="814">
        <v>11.3</v>
      </c>
      <c r="M11" s="814">
        <v>12</v>
      </c>
      <c r="N11" s="814">
        <v>24.8</v>
      </c>
      <c r="O11" s="814">
        <v>24.5</v>
      </c>
      <c r="P11" s="814">
        <v>18.3</v>
      </c>
      <c r="Q11" s="814">
        <v>27.8</v>
      </c>
      <c r="R11" s="814">
        <v>15.8</v>
      </c>
      <c r="S11" s="814">
        <v>57.9</v>
      </c>
      <c r="T11" s="814">
        <v>25.7</v>
      </c>
      <c r="U11" s="814">
        <v>22.5</v>
      </c>
      <c r="V11" s="814">
        <v>22.5</v>
      </c>
      <c r="W11" s="814">
        <v>-72.3</v>
      </c>
      <c r="X11" s="814">
        <v>-29.9</v>
      </c>
      <c r="Y11" s="814">
        <v>66</v>
      </c>
      <c r="Z11" s="818">
        <v>87</v>
      </c>
      <c r="AA11" s="818">
        <v>51.4</v>
      </c>
      <c r="AB11" s="818">
        <v>27.69</v>
      </c>
      <c r="AC11" s="1044">
        <v>52.17</v>
      </c>
    </row>
    <row r="12" spans="1:29" ht="18.95" customHeight="1">
      <c r="A12" s="810" t="s">
        <v>221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15"/>
      <c r="S12" s="815"/>
      <c r="T12" s="815"/>
      <c r="U12" s="815"/>
      <c r="V12" s="815"/>
      <c r="W12" s="815"/>
      <c r="X12" s="815"/>
      <c r="Y12" s="815"/>
      <c r="Z12" s="820"/>
      <c r="AA12" s="820"/>
      <c r="AB12" s="820"/>
      <c r="AC12" s="820"/>
    </row>
    <row r="13" spans="1:29" ht="18.95" customHeight="1">
      <c r="A13" s="807" t="s">
        <v>553</v>
      </c>
      <c r="B13" s="822">
        <v>6.2655226323247186</v>
      </c>
      <c r="C13" s="822">
        <v>-3.8034600169261354</v>
      </c>
      <c r="D13" s="822">
        <v>13.794461551052152</v>
      </c>
      <c r="E13" s="822">
        <v>31.882683447578376</v>
      </c>
      <c r="F13" s="822">
        <v>-74.914282598174537</v>
      </c>
      <c r="G13" s="822">
        <v>209.39907340733396</v>
      </c>
      <c r="H13" s="822">
        <v>74.006595616681366</v>
      </c>
      <c r="I13" s="822">
        <v>129.93009640135267</v>
      </c>
      <c r="J13" s="822">
        <v>103.23086466688834</v>
      </c>
      <c r="K13" s="822">
        <v>55.595825248148302</v>
      </c>
      <c r="L13" s="822">
        <v>-8.7155786587000819</v>
      </c>
      <c r="M13" s="822">
        <v>-57.998332479629646</v>
      </c>
      <c r="N13" s="822">
        <v>-58.033607977382374</v>
      </c>
      <c r="O13" s="822">
        <v>201.81408731691747</v>
      </c>
      <c r="P13" s="822">
        <v>26.364833857559024</v>
      </c>
      <c r="Q13" s="822">
        <v>-170.12804422549786</v>
      </c>
      <c r="R13" s="822">
        <v>95.155628336911519</v>
      </c>
      <c r="S13" s="822">
        <v>6320.5533480886688</v>
      </c>
      <c r="T13" s="822">
        <v>58.426658658941555</v>
      </c>
      <c r="U13" s="822">
        <v>-17.94402015956069</v>
      </c>
      <c r="V13" s="822">
        <v>-36.994884921645301</v>
      </c>
      <c r="W13" s="822">
        <v>-732.81492674120966</v>
      </c>
      <c r="X13" s="822">
        <v>-22.300173383149936</v>
      </c>
      <c r="Y13" s="822">
        <v>-31.21000872535198</v>
      </c>
      <c r="Z13" s="822">
        <v>25.916171527433274</v>
      </c>
      <c r="AA13" s="822">
        <v>51.27476042393225</v>
      </c>
      <c r="AB13" s="822">
        <v>55.708484210452177</v>
      </c>
      <c r="AC13" s="822">
        <v>-393.81</v>
      </c>
    </row>
    <row r="14" spans="1:29" ht="18.95" customHeight="1" thickBot="1">
      <c r="A14" s="808" t="s">
        <v>554</v>
      </c>
      <c r="B14" s="814">
        <v>7.1</v>
      </c>
      <c r="C14" s="814">
        <v>5.9</v>
      </c>
      <c r="D14" s="814">
        <v>1.5</v>
      </c>
      <c r="E14" s="814">
        <v>2.5</v>
      </c>
      <c r="F14" s="814">
        <v>8.3000000000000007</v>
      </c>
      <c r="G14" s="814">
        <v>10.9</v>
      </c>
      <c r="H14" s="814">
        <v>0</v>
      </c>
      <c r="I14" s="814">
        <v>7.7</v>
      </c>
      <c r="J14" s="814">
        <v>14.5</v>
      </c>
      <c r="K14" s="814">
        <v>0</v>
      </c>
      <c r="L14" s="814">
        <v>5.6</v>
      </c>
      <c r="M14" s="814">
        <v>0</v>
      </c>
      <c r="N14" s="814">
        <v>0</v>
      </c>
      <c r="O14" s="814">
        <v>0</v>
      </c>
      <c r="P14" s="814">
        <v>10.199999999999999</v>
      </c>
      <c r="Q14" s="814">
        <v>37.799999999999997</v>
      </c>
      <c r="R14" s="814">
        <v>2.6</v>
      </c>
      <c r="S14" s="814">
        <v>96.6</v>
      </c>
      <c r="T14" s="814">
        <v>-150.30000000000001</v>
      </c>
      <c r="U14" s="814">
        <v>29.9</v>
      </c>
      <c r="V14" s="814">
        <v>-10.9</v>
      </c>
      <c r="W14" s="814" t="s">
        <v>50</v>
      </c>
      <c r="X14" s="814" t="s">
        <v>50</v>
      </c>
      <c r="Y14" s="814">
        <v>-54.57</v>
      </c>
      <c r="Z14" s="818">
        <v>21.9</v>
      </c>
      <c r="AA14" s="818">
        <v>51.36</v>
      </c>
      <c r="AB14" s="818">
        <v>29.29</v>
      </c>
      <c r="AC14" s="1044">
        <v>61.47</v>
      </c>
    </row>
    <row r="15" spans="1:29" ht="18.95" customHeight="1">
      <c r="A15" s="810" t="s">
        <v>557</v>
      </c>
      <c r="B15" s="823"/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3"/>
      <c r="Q15" s="823"/>
      <c r="R15" s="815"/>
      <c r="S15" s="815"/>
      <c r="T15" s="815"/>
      <c r="U15" s="815"/>
      <c r="V15" s="815"/>
      <c r="W15" s="815"/>
      <c r="X15" s="815"/>
      <c r="Y15" s="815"/>
      <c r="Z15" s="820"/>
      <c r="AA15" s="820"/>
      <c r="AB15" s="820"/>
      <c r="AC15" s="820"/>
    </row>
    <row r="16" spans="1:29" ht="18.95" customHeight="1">
      <c r="A16" s="807" t="s">
        <v>553</v>
      </c>
      <c r="B16" s="822">
        <v>9.6445991950555676</v>
      </c>
      <c r="C16" s="822">
        <v>29.428531013508746</v>
      </c>
      <c r="D16" s="822">
        <v>19.63180126667358</v>
      </c>
      <c r="E16" s="822">
        <v>16.352632179970307</v>
      </c>
      <c r="F16" s="822">
        <v>16.376091863774665</v>
      </c>
      <c r="G16" s="822">
        <v>19.540951089431541</v>
      </c>
      <c r="H16" s="822">
        <v>18.744461940479624</v>
      </c>
      <c r="I16" s="822">
        <v>90.020969640794704</v>
      </c>
      <c r="J16" s="822">
        <v>19.473458056397412</v>
      </c>
      <c r="K16" s="822">
        <v>58.066325139076838</v>
      </c>
      <c r="L16" s="822">
        <v>39.972332774218238</v>
      </c>
      <c r="M16" s="822">
        <v>23.303939714154044</v>
      </c>
      <c r="N16" s="822">
        <v>22.600039779414764</v>
      </c>
      <c r="O16" s="822">
        <v>16.607145828409319</v>
      </c>
      <c r="P16" s="822">
        <v>22.178432358502651</v>
      </c>
      <c r="Q16" s="822">
        <v>30.930294045161411</v>
      </c>
      <c r="R16" s="822">
        <v>43.455901541019628</v>
      </c>
      <c r="S16" s="822">
        <v>11.785129184083187</v>
      </c>
      <c r="T16" s="822">
        <v>26.809108668360039</v>
      </c>
      <c r="U16" s="822">
        <v>26.605291633961052</v>
      </c>
      <c r="V16" s="822">
        <v>30.8194288475792</v>
      </c>
      <c r="W16" s="822">
        <v>32.055385912161796</v>
      </c>
      <c r="X16" s="822">
        <v>91.615431232123456</v>
      </c>
      <c r="Y16" s="822">
        <v>59.491343732102898</v>
      </c>
      <c r="Z16" s="822">
        <v>26.146325517521756</v>
      </c>
      <c r="AA16" s="822">
        <v>-3.8064322006201525</v>
      </c>
      <c r="AB16" s="822">
        <v>44.283777872551703</v>
      </c>
      <c r="AC16" s="822">
        <v>6.83</v>
      </c>
    </row>
    <row r="17" spans="1:29" ht="18.95" customHeight="1" thickBot="1">
      <c r="A17" s="808" t="s">
        <v>554</v>
      </c>
      <c r="B17" s="814">
        <v>7.4</v>
      </c>
      <c r="C17" s="814">
        <v>12.8</v>
      </c>
      <c r="D17" s="814">
        <v>8.4</v>
      </c>
      <c r="E17" s="814">
        <v>13.3</v>
      </c>
      <c r="F17" s="814">
        <v>10.7</v>
      </c>
      <c r="G17" s="814">
        <v>15.8</v>
      </c>
      <c r="H17" s="814">
        <v>16.399999999999999</v>
      </c>
      <c r="I17" s="814">
        <v>17.7</v>
      </c>
      <c r="J17" s="814">
        <v>20</v>
      </c>
      <c r="K17" s="814">
        <v>32.200000000000003</v>
      </c>
      <c r="L17" s="814">
        <v>21.9</v>
      </c>
      <c r="M17" s="814">
        <v>29.5</v>
      </c>
      <c r="N17" s="814">
        <v>45.4</v>
      </c>
      <c r="O17" s="814">
        <v>33.9</v>
      </c>
      <c r="P17" s="814">
        <v>19.899999999999999</v>
      </c>
      <c r="Q17" s="814">
        <v>21.9</v>
      </c>
      <c r="R17" s="814">
        <v>22.8</v>
      </c>
      <c r="S17" s="814">
        <v>34.9</v>
      </c>
      <c r="T17" s="814">
        <v>32.299999999999997</v>
      </c>
      <c r="U17" s="814">
        <v>22</v>
      </c>
      <c r="V17" s="814">
        <v>22</v>
      </c>
      <c r="W17" s="814">
        <v>30</v>
      </c>
      <c r="X17" s="814">
        <v>30</v>
      </c>
      <c r="Y17" s="814">
        <v>54.7</v>
      </c>
      <c r="Z17" s="818">
        <v>45</v>
      </c>
      <c r="AA17" s="818">
        <v>31.54</v>
      </c>
      <c r="AB17" s="818">
        <v>23.34</v>
      </c>
      <c r="AC17" s="1044">
        <v>47.5</v>
      </c>
    </row>
    <row r="18" spans="1:29" ht="18.95" customHeight="1">
      <c r="A18" s="809" t="s">
        <v>927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20"/>
      <c r="AA18" s="820"/>
      <c r="AB18" s="820"/>
      <c r="AC18" s="820"/>
    </row>
    <row r="19" spans="1:29" ht="18.95" customHeight="1">
      <c r="A19" s="807" t="s">
        <v>553</v>
      </c>
      <c r="B19" s="816">
        <v>11.33</v>
      </c>
      <c r="C19" s="816">
        <v>1.89</v>
      </c>
      <c r="D19" s="816">
        <v>-0.69</v>
      </c>
      <c r="E19" s="816">
        <v>7.58</v>
      </c>
      <c r="F19" s="816">
        <v>7.15</v>
      </c>
      <c r="G19" s="816">
        <v>11.36</v>
      </c>
      <c r="H19" s="816">
        <v>0.01</v>
      </c>
      <c r="I19" s="816">
        <v>2.63</v>
      </c>
      <c r="J19" s="816">
        <v>1.56</v>
      </c>
      <c r="K19" s="816">
        <v>0.78</v>
      </c>
      <c r="L19" s="816">
        <v>2.15</v>
      </c>
      <c r="M19" s="816">
        <v>4.13</v>
      </c>
      <c r="N19" s="816">
        <v>2.89</v>
      </c>
      <c r="O19" s="816">
        <v>2.82</v>
      </c>
      <c r="P19" s="816">
        <v>1.19</v>
      </c>
      <c r="Q19" s="821">
        <v>4.8899999999999997</v>
      </c>
      <c r="R19" s="821">
        <v>4.72</v>
      </c>
      <c r="S19" s="821">
        <v>4.63</v>
      </c>
      <c r="T19" s="822">
        <v>9.57</v>
      </c>
      <c r="U19" s="821">
        <v>6.58</v>
      </c>
      <c r="V19" s="822">
        <v>6.5119238546162892</v>
      </c>
      <c r="W19" s="822">
        <v>6.031024534863584</v>
      </c>
      <c r="X19" s="822">
        <v>6.4498385678228045</v>
      </c>
      <c r="Y19" s="822">
        <v>5.9836568851356482</v>
      </c>
      <c r="Z19" s="822">
        <v>6.9584354577582133</v>
      </c>
      <c r="AA19" s="822">
        <v>7.98</v>
      </c>
      <c r="AB19" s="822">
        <v>7.4283427955795123</v>
      </c>
      <c r="AC19" s="822">
        <v>6.5817879952595471</v>
      </c>
    </row>
    <row r="20" spans="1:29" ht="18.95" customHeight="1" thickBot="1">
      <c r="A20" s="808" t="s">
        <v>554</v>
      </c>
      <c r="B20" s="814">
        <v>1</v>
      </c>
      <c r="C20" s="814" t="s">
        <v>925</v>
      </c>
      <c r="D20" s="814" t="s">
        <v>925</v>
      </c>
      <c r="E20" s="814" t="s">
        <v>925</v>
      </c>
      <c r="F20" s="814" t="s">
        <v>925</v>
      </c>
      <c r="G20" s="814" t="s">
        <v>925</v>
      </c>
      <c r="H20" s="814">
        <v>8.3000000000000007</v>
      </c>
      <c r="I20" s="814">
        <v>4.5</v>
      </c>
      <c r="J20" s="814">
        <v>3.5</v>
      </c>
      <c r="K20" s="814" t="s">
        <v>925</v>
      </c>
      <c r="L20" s="814">
        <v>4</v>
      </c>
      <c r="M20" s="814">
        <v>5</v>
      </c>
      <c r="N20" s="814">
        <v>5.5</v>
      </c>
      <c r="O20" s="814">
        <v>4</v>
      </c>
      <c r="P20" s="814">
        <v>3</v>
      </c>
      <c r="Q20" s="814">
        <v>3</v>
      </c>
      <c r="R20" s="814">
        <v>5</v>
      </c>
      <c r="S20" s="814">
        <v>5</v>
      </c>
      <c r="T20" s="814">
        <v>5</v>
      </c>
      <c r="U20" s="814">
        <v>5</v>
      </c>
      <c r="V20" s="814">
        <v>5</v>
      </c>
      <c r="W20" s="814">
        <v>7</v>
      </c>
      <c r="X20" s="814">
        <v>10</v>
      </c>
      <c r="Y20" s="814">
        <v>7.5</v>
      </c>
      <c r="Z20" s="818">
        <v>5</v>
      </c>
      <c r="AA20" s="818">
        <v>6.1</v>
      </c>
      <c r="AB20" s="818">
        <v>7.4</v>
      </c>
      <c r="AC20" s="1044">
        <v>7.3</v>
      </c>
    </row>
    <row r="21" spans="1:29" ht="18.95" customHeight="1">
      <c r="A21" s="809" t="s">
        <v>558</v>
      </c>
      <c r="B21" s="815"/>
      <c r="C21" s="815"/>
      <c r="D21" s="815"/>
      <c r="E21" s="815"/>
      <c r="F21" s="815"/>
      <c r="G21" s="815"/>
      <c r="H21" s="815"/>
      <c r="I21" s="815"/>
      <c r="J21" s="815"/>
      <c r="K21" s="815"/>
      <c r="L21" s="815"/>
      <c r="M21" s="815"/>
      <c r="N21" s="815"/>
      <c r="O21" s="815"/>
      <c r="P21" s="815"/>
      <c r="Q21" s="815"/>
      <c r="R21" s="815"/>
      <c r="S21" s="815"/>
      <c r="T21" s="815"/>
      <c r="U21" s="815"/>
      <c r="V21" s="815"/>
      <c r="W21" s="815"/>
      <c r="X21" s="815"/>
      <c r="Y21" s="815"/>
      <c r="Z21" s="819"/>
      <c r="AA21" s="819"/>
      <c r="AB21" s="819"/>
      <c r="AC21" s="819"/>
    </row>
    <row r="22" spans="1:29" ht="18.95" customHeight="1">
      <c r="A22" s="807" t="s">
        <v>553</v>
      </c>
      <c r="B22" s="822">
        <v>1.0309278350515483</v>
      </c>
      <c r="C22" s="822">
        <v>13.673469387755077</v>
      </c>
      <c r="D22" s="822">
        <v>9.6947935368043066</v>
      </c>
      <c r="E22" s="822">
        <v>61.21112929623569</v>
      </c>
      <c r="F22" s="822">
        <v>44.670050761421336</v>
      </c>
      <c r="G22" s="822">
        <v>3.6140350877193077</v>
      </c>
      <c r="H22" s="822">
        <v>22.95970199796815</v>
      </c>
      <c r="I22" s="822">
        <v>48.801982924814084</v>
      </c>
      <c r="J22" s="822">
        <v>61.262261706459363</v>
      </c>
      <c r="K22" s="822">
        <v>76.758866062205939</v>
      </c>
      <c r="L22" s="822">
        <v>51.591321574511554</v>
      </c>
      <c r="M22" s="822">
        <v>14.314281188140001</v>
      </c>
      <c r="N22" s="822">
        <v>10.21333338738917</v>
      </c>
      <c r="O22" s="822">
        <v>11.912922959204849</v>
      </c>
      <c r="P22" s="822">
        <v>0.22360635420832864</v>
      </c>
      <c r="Q22" s="822">
        <v>14.526970813715195</v>
      </c>
      <c r="R22" s="822">
        <v>16.494850414662054</v>
      </c>
      <c r="S22" s="822">
        <v>12.168535650024538</v>
      </c>
      <c r="T22" s="822">
        <v>23.811357422072803</v>
      </c>
      <c r="U22" s="822">
        <v>10.00848176420692</v>
      </c>
      <c r="V22" s="822">
        <v>11.56515034695451</v>
      </c>
      <c r="W22" s="822">
        <v>8.5487214927436099</v>
      </c>
      <c r="X22" s="822">
        <v>6.5639523779206712</v>
      </c>
      <c r="Y22" s="822">
        <v>15.055562193810502</v>
      </c>
      <c r="Z22" s="822">
        <v>13.929560368192952</v>
      </c>
      <c r="AA22" s="822">
        <v>11.8</v>
      </c>
      <c r="AB22" s="822">
        <v>10.3</v>
      </c>
      <c r="AC22" s="822">
        <v>12</v>
      </c>
    </row>
    <row r="23" spans="1:29" ht="18.95" customHeight="1" thickBot="1">
      <c r="A23" s="808" t="s">
        <v>554</v>
      </c>
      <c r="B23" s="814">
        <v>30</v>
      </c>
      <c r="C23" s="814" t="s">
        <v>924</v>
      </c>
      <c r="D23" s="814" t="s">
        <v>924</v>
      </c>
      <c r="E23" s="814" t="s">
        <v>924</v>
      </c>
      <c r="F23" s="814" t="s">
        <v>924</v>
      </c>
      <c r="G23" s="814" t="s">
        <v>924</v>
      </c>
      <c r="H23" s="814">
        <v>13</v>
      </c>
      <c r="I23" s="814">
        <v>5</v>
      </c>
      <c r="J23" s="814">
        <v>25</v>
      </c>
      <c r="K23" s="814" t="s">
        <v>924</v>
      </c>
      <c r="L23" s="814">
        <v>15</v>
      </c>
      <c r="M23" s="814">
        <v>30</v>
      </c>
      <c r="N23" s="814">
        <v>15</v>
      </c>
      <c r="O23" s="814">
        <v>9</v>
      </c>
      <c r="P23" s="814">
        <v>9</v>
      </c>
      <c r="Q23" s="814">
        <v>9</v>
      </c>
      <c r="R23" s="814">
        <v>7</v>
      </c>
      <c r="S23" s="814">
        <v>9.3000000000000007</v>
      </c>
      <c r="T23" s="814">
        <v>9</v>
      </c>
      <c r="U23" s="814">
        <v>10</v>
      </c>
      <c r="V23" s="814">
        <v>10</v>
      </c>
      <c r="W23" s="814">
        <v>9</v>
      </c>
      <c r="X23" s="814">
        <v>9</v>
      </c>
      <c r="Y23" s="814">
        <v>9</v>
      </c>
      <c r="Z23" s="818">
        <v>9</v>
      </c>
      <c r="AA23" s="818">
        <v>11.2</v>
      </c>
      <c r="AB23" s="818">
        <v>12</v>
      </c>
      <c r="AC23" s="1044">
        <v>9.5</v>
      </c>
    </row>
    <row r="24" spans="1:29" s="600" customFormat="1" ht="12.75">
      <c r="A24" s="600" t="s">
        <v>559</v>
      </c>
    </row>
    <row r="25" spans="1:29" s="600" customFormat="1" ht="15.75">
      <c r="A25" s="600" t="s">
        <v>932</v>
      </c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89"/>
      <c r="AB25" s="890"/>
      <c r="AC25" s="890"/>
    </row>
    <row r="26" spans="1:29" s="600" customFormat="1" ht="12.75">
      <c r="A26" s="600" t="s">
        <v>928</v>
      </c>
      <c r="B26" s="812"/>
      <c r="C26" s="812"/>
      <c r="D26" s="812"/>
      <c r="E26" s="812"/>
      <c r="F26" s="812"/>
      <c r="G26" s="812"/>
      <c r="H26" s="812"/>
      <c r="I26" s="812"/>
      <c r="J26" s="812"/>
      <c r="K26" s="812"/>
      <c r="L26" s="812"/>
      <c r="M26" s="812"/>
      <c r="N26" s="812"/>
      <c r="O26" s="812"/>
      <c r="P26" s="812"/>
      <c r="Q26" s="812"/>
    </row>
    <row r="27" spans="1:29" s="600" customFormat="1" ht="12.75">
      <c r="A27" s="600" t="s">
        <v>933</v>
      </c>
    </row>
    <row r="28" spans="1:29" s="600" customFormat="1" ht="12.75">
      <c r="A28" s="600" t="s">
        <v>934</v>
      </c>
    </row>
  </sheetData>
  <pageMargins left="0.655511811" right="0.59055118110236204" top="0.655511811" bottom="0.511811023622047" header="0.31496062992126" footer="0.31496062992126"/>
  <pageSetup paperSize="9" scale="80" orientation="landscape" r:id="rId1"/>
  <colBreaks count="1" manualBreakCount="1">
    <brk id="15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view="pageBreakPreview" zoomScaleNormal="100" zoomScaleSheetLayoutView="100" workbookViewId="0">
      <pane xSplit="1" ySplit="5" topLeftCell="B31" activePane="bottomRight" state="frozen"/>
      <selection pane="topRight" activeCell="B1" sqref="B1"/>
      <selection pane="bottomLeft" activeCell="A8" sqref="A8"/>
      <selection pane="bottomRight" activeCell="I34" sqref="I34"/>
    </sheetView>
  </sheetViews>
  <sheetFormatPr defaultRowHeight="15"/>
  <cols>
    <col min="2" max="2" width="12.42578125" bestFit="1" customWidth="1"/>
    <col min="3" max="3" width="13" bestFit="1" customWidth="1"/>
    <col min="4" max="4" width="14.85546875" bestFit="1" customWidth="1"/>
    <col min="5" max="5" width="10.7109375" bestFit="1" customWidth="1"/>
    <col min="6" max="6" width="13.85546875" bestFit="1" customWidth="1"/>
  </cols>
  <sheetData>
    <row r="1" spans="1:6" s="514" customFormat="1" ht="16.5">
      <c r="A1" s="515" t="s">
        <v>252</v>
      </c>
      <c r="B1" s="515"/>
      <c r="C1" s="515"/>
      <c r="D1" s="515"/>
      <c r="E1" s="515"/>
      <c r="F1" s="515"/>
    </row>
    <row r="2" spans="1:6" s="78" customFormat="1" ht="15.75">
      <c r="A2" s="76"/>
      <c r="B2" s="143" t="s">
        <v>230</v>
      </c>
      <c r="C2" s="143" t="s">
        <v>230</v>
      </c>
      <c r="D2" s="143" t="s">
        <v>231</v>
      </c>
      <c r="E2" s="1557" t="s">
        <v>232</v>
      </c>
      <c r="F2" s="1557"/>
    </row>
    <row r="3" spans="1:6" s="78" customFormat="1" ht="15.75">
      <c r="A3" s="79"/>
      <c r="B3" s="77" t="s">
        <v>233</v>
      </c>
      <c r="C3" s="77" t="s">
        <v>234</v>
      </c>
      <c r="D3" s="77" t="s">
        <v>34</v>
      </c>
      <c r="E3" s="1558" t="s">
        <v>8</v>
      </c>
      <c r="F3" s="1558"/>
    </row>
    <row r="4" spans="1:6" s="78" customFormat="1" ht="15.75">
      <c r="A4" s="1362" t="s">
        <v>36</v>
      </c>
      <c r="B4" s="77" t="s">
        <v>235</v>
      </c>
      <c r="C4" s="77" t="s">
        <v>236</v>
      </c>
      <c r="D4" s="77"/>
      <c r="E4" s="77" t="s">
        <v>237</v>
      </c>
      <c r="F4" s="77" t="s">
        <v>231</v>
      </c>
    </row>
    <row r="5" spans="1:6" s="78" customFormat="1" ht="16.5" thickBot="1">
      <c r="A5" s="80"/>
      <c r="B5" s="81"/>
      <c r="C5" s="81"/>
      <c r="D5" s="81"/>
      <c r="E5" s="81" t="s">
        <v>234</v>
      </c>
      <c r="F5" s="81" t="s">
        <v>34</v>
      </c>
    </row>
    <row r="6" spans="1:6" ht="15.75">
      <c r="A6" s="1362" t="s">
        <v>238</v>
      </c>
      <c r="B6" s="518">
        <v>243.5</v>
      </c>
      <c r="C6" s="518">
        <v>2561607</v>
      </c>
      <c r="D6" s="34">
        <v>19407.099999999999</v>
      </c>
      <c r="E6" s="519">
        <v>10519.946611909651</v>
      </c>
      <c r="F6" s="274">
        <v>79.700616016427105</v>
      </c>
    </row>
    <row r="7" spans="1:6" ht="15.75">
      <c r="A7" s="1362" t="s">
        <v>239</v>
      </c>
      <c r="B7" s="518">
        <v>244.79166666666666</v>
      </c>
      <c r="C7" s="518">
        <v>2403235</v>
      </c>
      <c r="D7" s="34">
        <v>20345.099999999999</v>
      </c>
      <c r="E7" s="519">
        <v>9817.4706382978729</v>
      </c>
      <c r="F7" s="274">
        <v>83.111897872340421</v>
      </c>
    </row>
    <row r="8" spans="1:6" ht="15.75">
      <c r="A8" s="1362" t="s">
        <v>240</v>
      </c>
      <c r="B8" s="518">
        <v>247.16666666666666</v>
      </c>
      <c r="C8" s="518">
        <v>2164534</v>
      </c>
      <c r="D8" s="34">
        <v>18667.3</v>
      </c>
      <c r="E8" s="519">
        <v>8757.3863789615643</v>
      </c>
      <c r="F8" s="274">
        <v>75.525151719487525</v>
      </c>
    </row>
    <row r="9" spans="1:6" ht="15.75">
      <c r="A9" s="1362" t="s">
        <v>241</v>
      </c>
      <c r="B9" s="518">
        <v>247.75</v>
      </c>
      <c r="C9" s="518">
        <v>2614286</v>
      </c>
      <c r="D9" s="34">
        <v>16281.5</v>
      </c>
      <c r="E9" s="519">
        <v>10552.11301715439</v>
      </c>
      <c r="F9" s="274">
        <v>65.717457114026232</v>
      </c>
    </row>
    <row r="10" spans="1:6" ht="15.75">
      <c r="A10" s="1362" t="s">
        <v>242</v>
      </c>
      <c r="B10" s="518">
        <v>247.2833333333333</v>
      </c>
      <c r="C10" s="518">
        <v>2803920</v>
      </c>
      <c r="D10" s="34">
        <v>13778.6</v>
      </c>
      <c r="E10" s="519">
        <v>11338.896003235157</v>
      </c>
      <c r="F10" s="274">
        <v>55.719889465525384</v>
      </c>
    </row>
    <row r="11" spans="1:6" ht="15.75">
      <c r="A11" s="1362" t="s">
        <v>243</v>
      </c>
      <c r="B11" s="518">
        <v>248.0333333333333</v>
      </c>
      <c r="C11" s="518">
        <v>3535360</v>
      </c>
      <c r="D11" s="34">
        <v>24958.5</v>
      </c>
      <c r="E11" s="519">
        <v>14253.568068807957</v>
      </c>
      <c r="F11" s="274">
        <v>100.62558795860772</v>
      </c>
    </row>
    <row r="12" spans="1:6" ht="15.75">
      <c r="A12" s="1362" t="s">
        <v>244</v>
      </c>
      <c r="B12" s="518">
        <v>246.2</v>
      </c>
      <c r="C12" s="518">
        <v>4951035</v>
      </c>
      <c r="D12" s="34">
        <v>26699.7</v>
      </c>
      <c r="E12" s="519">
        <v>20109.80909829407</v>
      </c>
      <c r="F12" s="274">
        <v>108.44719740048741</v>
      </c>
    </row>
    <row r="13" spans="1:6" ht="15.75">
      <c r="A13" s="1362" t="s">
        <v>245</v>
      </c>
      <c r="B13" s="518">
        <v>243.5</v>
      </c>
      <c r="C13" s="518">
        <v>4900697</v>
      </c>
      <c r="D13" s="34">
        <v>56181.4</v>
      </c>
      <c r="E13" s="519">
        <v>20126.06570841889</v>
      </c>
      <c r="F13" s="274">
        <v>230.72443531827517</v>
      </c>
    </row>
    <row r="14" spans="1:6" ht="15.75">
      <c r="A14" s="1362" t="s">
        <v>246</v>
      </c>
      <c r="B14" s="518">
        <v>246.91</v>
      </c>
      <c r="C14" s="518">
        <v>4682186</v>
      </c>
      <c r="D14" s="34">
        <v>54832.5</v>
      </c>
      <c r="E14" s="519">
        <v>18963.128265359846</v>
      </c>
      <c r="F14" s="274">
        <v>222.07484508525374</v>
      </c>
    </row>
    <row r="15" spans="1:6" ht="15.75">
      <c r="A15" s="1362" t="s">
        <v>247</v>
      </c>
      <c r="B15" s="518">
        <v>244.87</v>
      </c>
      <c r="C15" s="518">
        <v>5066202</v>
      </c>
      <c r="D15" s="34">
        <v>57839.199999999997</v>
      </c>
      <c r="E15" s="519">
        <v>20689.353534528524</v>
      </c>
      <c r="F15" s="274">
        <v>236.20369992240779</v>
      </c>
    </row>
    <row r="16" spans="1:6" ht="15.75">
      <c r="A16" s="1362" t="s">
        <v>248</v>
      </c>
      <c r="B16" s="518">
        <v>244.72</v>
      </c>
      <c r="C16" s="518">
        <v>5652178</v>
      </c>
      <c r="D16" s="34">
        <v>124891</v>
      </c>
      <c r="E16" s="519">
        <v>23096.510297482837</v>
      </c>
      <c r="F16" s="274">
        <v>510.34243216737497</v>
      </c>
    </row>
    <row r="17" spans="1:6" ht="15.75">
      <c r="A17" s="1362" t="s">
        <v>249</v>
      </c>
      <c r="B17" s="518">
        <v>247.41</v>
      </c>
      <c r="C17" s="518">
        <v>7358580</v>
      </c>
      <c r="D17" s="34">
        <v>170235.3</v>
      </c>
      <c r="E17" s="519">
        <v>29742.451800654784</v>
      </c>
      <c r="F17" s="274">
        <v>688.06960106705469</v>
      </c>
    </row>
    <row r="18" spans="1:6" ht="15.75">
      <c r="A18" s="1362" t="s">
        <v>250</v>
      </c>
      <c r="B18" s="518">
        <v>225.14</v>
      </c>
      <c r="C18" s="518">
        <v>5151561</v>
      </c>
      <c r="D18" s="34">
        <v>205420.3</v>
      </c>
      <c r="E18" s="519">
        <v>22881.589233365907</v>
      </c>
      <c r="F18" s="274">
        <v>912.4113884693968</v>
      </c>
    </row>
    <row r="19" spans="1:6" ht="15.75">
      <c r="A19" s="1362" t="s">
        <v>251</v>
      </c>
      <c r="B19" s="518">
        <v>247.51</v>
      </c>
      <c r="C19" s="518">
        <v>4910565</v>
      </c>
      <c r="D19" s="34">
        <v>310176.59999999998</v>
      </c>
      <c r="E19" s="519">
        <v>19839.865055957336</v>
      </c>
      <c r="F19" s="274">
        <v>1253.1881540139791</v>
      </c>
    </row>
    <row r="20" spans="1:6" ht="15.75">
      <c r="A20" s="1362">
        <v>1995</v>
      </c>
      <c r="B20" s="518">
        <v>247.24</v>
      </c>
      <c r="C20" s="518">
        <v>4826155</v>
      </c>
      <c r="D20" s="34">
        <v>466598.7</v>
      </c>
      <c r="E20" s="519">
        <v>19520.122148519655</v>
      </c>
      <c r="F20" s="274">
        <v>1887.2298171816858</v>
      </c>
    </row>
    <row r="21" spans="1:6" ht="15.75">
      <c r="A21" s="1362">
        <v>1996</v>
      </c>
      <c r="B21" s="518">
        <v>249.63</v>
      </c>
      <c r="C21" s="518">
        <v>4050401</v>
      </c>
      <c r="D21" s="34">
        <v>406318.2</v>
      </c>
      <c r="E21" s="519">
        <v>16225.617914513481</v>
      </c>
      <c r="F21" s="274">
        <v>1627.681769018147</v>
      </c>
    </row>
    <row r="22" spans="1:6" ht="15.75">
      <c r="A22" s="1362">
        <v>1997</v>
      </c>
      <c r="B22" s="518">
        <v>250</v>
      </c>
      <c r="C22" s="518">
        <v>3665107</v>
      </c>
      <c r="D22" s="34">
        <v>391924.1</v>
      </c>
      <c r="E22" s="519">
        <v>14660.428</v>
      </c>
      <c r="F22" s="274">
        <v>1567.6963999999998</v>
      </c>
    </row>
    <row r="23" spans="1:6" ht="15.75">
      <c r="A23" s="1362">
        <v>1998</v>
      </c>
      <c r="B23" s="518">
        <v>249.25</v>
      </c>
      <c r="C23" s="518">
        <v>7754672</v>
      </c>
      <c r="D23" s="34">
        <v>1198647.8</v>
      </c>
      <c r="E23" s="519">
        <v>31112.024072216649</v>
      </c>
      <c r="F23" s="274">
        <v>4809.0182547642935</v>
      </c>
    </row>
    <row r="24" spans="1:6" ht="15.75">
      <c r="A24" s="1362">
        <v>1999</v>
      </c>
      <c r="B24" s="518">
        <v>249.76</v>
      </c>
      <c r="C24" s="518">
        <v>8620745</v>
      </c>
      <c r="D24" s="34">
        <v>1413125.5</v>
      </c>
      <c r="E24" s="519">
        <v>34516.115470852019</v>
      </c>
      <c r="F24" s="274">
        <v>5657.9336162716208</v>
      </c>
    </row>
    <row r="25" spans="1:6" ht="15.75">
      <c r="A25" s="1362">
        <v>2000</v>
      </c>
      <c r="B25" s="518">
        <v>248.88</v>
      </c>
      <c r="C25" s="518">
        <v>10297889</v>
      </c>
      <c r="D25" s="34">
        <v>2095478.1</v>
      </c>
      <c r="E25" s="519">
        <v>41376.924622307939</v>
      </c>
      <c r="F25" s="274">
        <v>8419.6323529411766</v>
      </c>
    </row>
    <row r="26" spans="1:6" ht="15.75">
      <c r="A26" s="1362">
        <v>2001</v>
      </c>
      <c r="B26" s="518">
        <v>250.88</v>
      </c>
      <c r="C26" s="518">
        <v>10193442</v>
      </c>
      <c r="D26" s="34">
        <v>2256381.7000000002</v>
      </c>
      <c r="E26" s="519">
        <v>40630.747767857145</v>
      </c>
      <c r="F26" s="274">
        <v>8993.8683832908173</v>
      </c>
    </row>
    <row r="27" spans="1:6" ht="15.75">
      <c r="A27" s="1362">
        <v>2002</v>
      </c>
      <c r="B27" s="518">
        <v>252</v>
      </c>
      <c r="C27" s="518">
        <v>5339419</v>
      </c>
      <c r="D27" s="34">
        <v>2325719.1</v>
      </c>
      <c r="E27" s="519">
        <v>21188.170634920636</v>
      </c>
      <c r="F27" s="274">
        <v>9229.0440476190488</v>
      </c>
    </row>
    <row r="28" spans="1:6" ht="15.75">
      <c r="A28" s="1362">
        <v>2003</v>
      </c>
      <c r="B28" s="518">
        <v>248</v>
      </c>
      <c r="C28" s="518">
        <v>12526643</v>
      </c>
      <c r="D28" s="34">
        <v>8928400</v>
      </c>
      <c r="E28" s="519">
        <v>50510.657258064515</v>
      </c>
      <c r="F28" s="274">
        <v>36001.612903225803</v>
      </c>
    </row>
    <row r="29" spans="1:6" ht="15.75">
      <c r="A29" s="1362">
        <v>2004</v>
      </c>
      <c r="B29" s="518">
        <v>256</v>
      </c>
      <c r="C29" s="518">
        <v>13997898</v>
      </c>
      <c r="D29" s="34">
        <v>10996044.699999999</v>
      </c>
      <c r="E29" s="519">
        <v>54679.2890625</v>
      </c>
      <c r="F29" s="274">
        <v>42953.299609374997</v>
      </c>
    </row>
    <row r="30" spans="1:6" ht="18">
      <c r="A30" s="1362" t="s">
        <v>847</v>
      </c>
      <c r="B30" s="520">
        <v>248</v>
      </c>
      <c r="C30" s="518">
        <v>14638511</v>
      </c>
      <c r="D30" s="34">
        <v>13915416</v>
      </c>
      <c r="E30" s="519">
        <v>59026.254032258068</v>
      </c>
      <c r="F30" s="274">
        <v>56110.548387096773</v>
      </c>
    </row>
    <row r="31" spans="1:6" ht="18">
      <c r="A31" s="1362" t="s">
        <v>848</v>
      </c>
      <c r="B31" s="520">
        <v>247</v>
      </c>
      <c r="C31" s="518">
        <v>14927414</v>
      </c>
      <c r="D31" s="34">
        <v>16492064.02</v>
      </c>
      <c r="E31" s="519">
        <v>60434.874493927127</v>
      </c>
      <c r="F31" s="274">
        <v>66769.489959514161</v>
      </c>
    </row>
    <row r="32" spans="1:6" ht="15.75">
      <c r="A32" s="1362">
        <v>2007</v>
      </c>
      <c r="B32" s="521">
        <v>246</v>
      </c>
      <c r="C32" s="518">
        <v>19895613</v>
      </c>
      <c r="D32" s="34">
        <v>28111190.41</v>
      </c>
      <c r="E32" s="519">
        <v>80876.475609756104</v>
      </c>
      <c r="F32" s="274">
        <v>114273.13174796748</v>
      </c>
    </row>
    <row r="33" spans="1:6" ht="15.75">
      <c r="A33" s="1362">
        <v>2008</v>
      </c>
      <c r="B33" s="521">
        <v>251</v>
      </c>
      <c r="C33" s="518">
        <v>30172925</v>
      </c>
      <c r="D33" s="34">
        <v>43357416.039999999</v>
      </c>
      <c r="E33" s="519">
        <v>120210.85657370518</v>
      </c>
      <c r="F33" s="274">
        <v>172738.70932270915</v>
      </c>
    </row>
    <row r="34" spans="1:6" ht="15.75">
      <c r="A34" s="1362">
        <v>2009</v>
      </c>
      <c r="B34" s="521">
        <v>251</v>
      </c>
      <c r="C34" s="518">
        <v>29159780</v>
      </c>
      <c r="D34" s="34">
        <v>29390953.149999999</v>
      </c>
      <c r="E34" s="519">
        <v>116174.42231075697</v>
      </c>
      <c r="F34" s="274">
        <v>117095.43087649402</v>
      </c>
    </row>
    <row r="35" spans="1:6" ht="15.75">
      <c r="A35" s="1362">
        <v>2010</v>
      </c>
      <c r="B35" s="521">
        <v>251</v>
      </c>
      <c r="C35" s="518">
        <v>33973919</v>
      </c>
      <c r="D35" s="34">
        <v>19675506.369999997</v>
      </c>
      <c r="E35" s="519">
        <v>135354.25896414343</v>
      </c>
      <c r="F35" s="274">
        <v>78388.471593625494</v>
      </c>
    </row>
    <row r="36" spans="1:6" ht="15.75">
      <c r="A36" s="1362">
        <v>2011</v>
      </c>
      <c r="B36" s="522">
        <v>249</v>
      </c>
      <c r="C36" s="522">
        <v>37718585</v>
      </c>
      <c r="D36" s="279">
        <v>22302646.039999999</v>
      </c>
      <c r="E36" s="522">
        <v>151480.2610441767</v>
      </c>
      <c r="F36" s="279">
        <v>89568.859598393567</v>
      </c>
    </row>
    <row r="37" spans="1:6" ht="15.75">
      <c r="A37" s="1362" t="s">
        <v>51</v>
      </c>
      <c r="B37" s="521">
        <v>64</v>
      </c>
      <c r="C37" s="518">
        <v>8111122</v>
      </c>
      <c r="D37" s="34">
        <v>5417761.29</v>
      </c>
      <c r="E37" s="521">
        <v>126736.28125</v>
      </c>
      <c r="F37" s="347">
        <v>84652.520156250001</v>
      </c>
    </row>
    <row r="38" spans="1:6" ht="15.75">
      <c r="A38" s="1362" t="s">
        <v>52</v>
      </c>
      <c r="B38" s="521">
        <v>60</v>
      </c>
      <c r="C38" s="518">
        <v>8944203</v>
      </c>
      <c r="D38" s="34">
        <v>5226954.8900000006</v>
      </c>
      <c r="E38" s="521">
        <v>149070.04999999999</v>
      </c>
      <c r="F38" s="347">
        <v>87115.914833333343</v>
      </c>
    </row>
    <row r="39" spans="1:6" ht="15.75">
      <c r="A39" s="1362" t="s">
        <v>53</v>
      </c>
      <c r="B39" s="521">
        <v>64</v>
      </c>
      <c r="C39" s="518">
        <v>9732357</v>
      </c>
      <c r="D39" s="34">
        <v>5548609.75</v>
      </c>
      <c r="E39" s="521">
        <v>152068.078125</v>
      </c>
      <c r="F39" s="347">
        <v>86697.02734375</v>
      </c>
    </row>
    <row r="40" spans="1:6" ht="15.75">
      <c r="A40" s="1362" t="s">
        <v>54</v>
      </c>
      <c r="B40" s="521">
        <v>61</v>
      </c>
      <c r="C40" s="518">
        <v>10930903</v>
      </c>
      <c r="D40" s="34">
        <v>6109320.1100000003</v>
      </c>
      <c r="E40" s="518">
        <v>179195.13114754099</v>
      </c>
      <c r="F40" s="34">
        <v>100152.7886885246</v>
      </c>
    </row>
    <row r="41" spans="1:6" ht="15.75">
      <c r="A41" s="1362">
        <v>2012</v>
      </c>
      <c r="B41" s="522">
        <v>248</v>
      </c>
      <c r="C41" s="522">
        <v>12045833</v>
      </c>
      <c r="D41" s="279">
        <v>7461634.4921066007</v>
      </c>
      <c r="E41" s="522">
        <v>48571.907258064515</v>
      </c>
      <c r="F41" s="279">
        <v>30087.235855268551</v>
      </c>
    </row>
    <row r="42" spans="1:6" ht="15.75">
      <c r="A42" s="1362" t="s">
        <v>51</v>
      </c>
      <c r="B42" s="521">
        <v>63</v>
      </c>
      <c r="C42" s="518">
        <v>2830591</v>
      </c>
      <c r="D42" s="34">
        <v>1995209.7968421299</v>
      </c>
      <c r="E42" s="521">
        <v>44930.015873015873</v>
      </c>
      <c r="F42" s="347">
        <v>31669.996775271902</v>
      </c>
    </row>
    <row r="43" spans="1:6" ht="15.75">
      <c r="A43" s="1362" t="s">
        <v>52</v>
      </c>
      <c r="B43" s="521">
        <v>61</v>
      </c>
      <c r="C43" s="518">
        <v>2941867</v>
      </c>
      <c r="D43" s="34">
        <v>1903055.7330567499</v>
      </c>
      <c r="E43" s="521">
        <v>48227.327868852459</v>
      </c>
      <c r="F43" s="347">
        <v>31197.63496814344</v>
      </c>
    </row>
    <row r="44" spans="1:6" ht="15.75">
      <c r="A44" s="1362" t="s">
        <v>53</v>
      </c>
      <c r="B44" s="521">
        <v>63</v>
      </c>
      <c r="C44" s="518">
        <v>3268251</v>
      </c>
      <c r="D44" s="34">
        <v>1832847.6596817202</v>
      </c>
      <c r="E44" s="521">
        <v>51877</v>
      </c>
      <c r="F44" s="347">
        <v>29092.819994947939</v>
      </c>
    </row>
    <row r="45" spans="1:6" ht="16.5" thickBot="1">
      <c r="A45" s="910" t="s">
        <v>54</v>
      </c>
      <c r="B45" s="911">
        <v>61</v>
      </c>
      <c r="C45" s="912">
        <v>3005124</v>
      </c>
      <c r="D45" s="913">
        <v>1730521.302526</v>
      </c>
      <c r="E45" s="912">
        <v>49264.327868852459</v>
      </c>
      <c r="F45" s="913">
        <v>28369.201680754097</v>
      </c>
    </row>
    <row r="46" spans="1:6" s="514" customFormat="1">
      <c r="A46" s="437" t="s">
        <v>55</v>
      </c>
      <c r="B46" s="437"/>
      <c r="C46" s="437"/>
      <c r="D46" s="1414"/>
      <c r="E46" s="1415"/>
      <c r="F46" s="1415"/>
    </row>
    <row r="47" spans="1:6" s="514" customFormat="1" ht="15.75">
      <c r="A47" s="460" t="s">
        <v>845</v>
      </c>
      <c r="B47" s="460"/>
      <c r="C47" s="460"/>
      <c r="D47" s="460"/>
      <c r="E47" s="1415"/>
      <c r="F47" s="1415"/>
    </row>
    <row r="48" spans="1:6" s="514" customFormat="1">
      <c r="A48" s="437" t="s">
        <v>846</v>
      </c>
      <c r="B48" s="437"/>
      <c r="C48" s="1415"/>
      <c r="D48" s="437"/>
      <c r="E48" s="1415"/>
      <c r="F48" s="1415"/>
    </row>
  </sheetData>
  <mergeCells count="2">
    <mergeCell ref="E2:F2"/>
    <mergeCell ref="E3:F3"/>
  </mergeCells>
  <pageMargins left="0.96" right="0.7" top="0.63" bottom="0.52" header="0.3" footer="0.3"/>
  <pageSetup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BS78"/>
  <sheetViews>
    <sheetView view="pageBreakPreview" zoomScale="90" zoomScaleNormal="75" zoomScaleSheetLayoutView="90" workbookViewId="0">
      <pane xSplit="1" ySplit="3" topLeftCell="AE53" activePane="bottomRight" state="frozen"/>
      <selection pane="topRight" activeCell="B1" sqref="B1"/>
      <selection pane="bottomLeft" activeCell="A4" sqref="A4"/>
      <selection pane="bottomRight" activeCell="AJ78" sqref="AJ78"/>
    </sheetView>
  </sheetViews>
  <sheetFormatPr defaultRowHeight="14.25"/>
  <cols>
    <col min="1" max="1" width="52.7109375" style="45" customWidth="1"/>
    <col min="2" max="2" width="9.85546875" style="45" bestFit="1" customWidth="1"/>
    <col min="3" max="6" width="9.85546875" style="45" customWidth="1"/>
    <col min="7" max="11" width="11.5703125" style="45" customWidth="1"/>
    <col min="12" max="16" width="12.28515625" style="45" customWidth="1"/>
    <col min="17" max="19" width="11.140625" style="45" bestFit="1" customWidth="1"/>
    <col min="20" max="21" width="12.85546875" style="45" bestFit="1" customWidth="1"/>
    <col min="22" max="26" width="12.7109375" style="45" customWidth="1"/>
    <col min="27" max="29" width="14.7109375" style="45" customWidth="1"/>
    <col min="30" max="31" width="15.5703125" style="45" customWidth="1"/>
    <col min="32" max="39" width="15.7109375" style="45" customWidth="1"/>
    <col min="40" max="40" width="18.28515625" style="45" customWidth="1"/>
    <col min="41" max="48" width="15.7109375" style="45" customWidth="1"/>
    <col min="49" max="51" width="13.7109375" style="45" bestFit="1" customWidth="1"/>
    <col min="52" max="52" width="10.42578125" style="45" bestFit="1" customWidth="1"/>
    <col min="53" max="53" width="9.140625" style="45"/>
    <col min="54" max="54" width="11" style="45" bestFit="1" customWidth="1"/>
    <col min="55" max="56" width="9.85546875" style="45" bestFit="1" customWidth="1"/>
    <col min="57" max="57" width="11" style="45" bestFit="1" customWidth="1"/>
    <col min="58" max="58" width="11.5703125" style="45" bestFit="1" customWidth="1"/>
    <col min="59" max="61" width="13.28515625" style="45" bestFit="1" customWidth="1"/>
    <col min="62" max="62" width="12.7109375" style="45" bestFit="1" customWidth="1"/>
    <col min="63" max="16384" width="9.140625" style="45"/>
  </cols>
  <sheetData>
    <row r="1" spans="1:69" s="218" customFormat="1" ht="19.5" customHeight="1" thickBot="1">
      <c r="A1" s="457" t="s">
        <v>827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</row>
    <row r="2" spans="1:69" ht="14.85" customHeight="1">
      <c r="A2" s="532"/>
      <c r="B2" s="533"/>
      <c r="C2" s="533"/>
      <c r="D2" s="533"/>
      <c r="E2" s="533"/>
      <c r="F2" s="533"/>
      <c r="G2" s="533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3"/>
      <c r="T2" s="533"/>
      <c r="U2" s="533"/>
      <c r="V2" s="533"/>
      <c r="W2" s="533"/>
      <c r="X2" s="533"/>
      <c r="Y2" s="534"/>
      <c r="Z2" s="535"/>
      <c r="AA2" s="536"/>
      <c r="AB2" s="535"/>
      <c r="AC2" s="1203"/>
      <c r="AD2" s="1203"/>
      <c r="AE2" s="1203"/>
      <c r="AF2" s="1560">
        <v>2011</v>
      </c>
      <c r="AG2" s="1559"/>
      <c r="AH2" s="1559"/>
      <c r="AI2" s="1561"/>
      <c r="AJ2" s="1559">
        <v>2012</v>
      </c>
      <c r="AK2" s="1559"/>
      <c r="AL2" s="1559"/>
      <c r="AM2" s="1559"/>
      <c r="AN2" s="980"/>
      <c r="AO2" s="981"/>
      <c r="AP2" s="981"/>
      <c r="AQ2" s="981"/>
      <c r="AR2" s="981"/>
      <c r="AS2" s="144"/>
      <c r="AT2" s="981"/>
      <c r="AU2" s="981"/>
      <c r="AV2" s="981"/>
    </row>
    <row r="3" spans="1:69" ht="14.85" customHeight="1" thickBot="1">
      <c r="A3" s="528" t="s">
        <v>487</v>
      </c>
      <c r="B3" s="249">
        <v>1981</v>
      </c>
      <c r="C3" s="249">
        <v>1982</v>
      </c>
      <c r="D3" s="249">
        <v>1983</v>
      </c>
      <c r="E3" s="249">
        <v>1984</v>
      </c>
      <c r="F3" s="249">
        <v>1985</v>
      </c>
      <c r="G3" s="249">
        <v>1986</v>
      </c>
      <c r="H3" s="249">
        <v>1987</v>
      </c>
      <c r="I3" s="249">
        <v>1988</v>
      </c>
      <c r="J3" s="249">
        <v>1989</v>
      </c>
      <c r="K3" s="249">
        <v>1990</v>
      </c>
      <c r="L3" s="249">
        <v>1991</v>
      </c>
      <c r="M3" s="258">
        <v>1992</v>
      </c>
      <c r="N3" s="258">
        <v>1993</v>
      </c>
      <c r="O3" s="258">
        <v>1994</v>
      </c>
      <c r="P3" s="258">
        <v>1995</v>
      </c>
      <c r="Q3" s="258">
        <v>1996</v>
      </c>
      <c r="R3" s="258">
        <v>1997</v>
      </c>
      <c r="S3" s="258">
        <v>1998</v>
      </c>
      <c r="T3" s="249">
        <v>1999</v>
      </c>
      <c r="U3" s="258">
        <v>2000</v>
      </c>
      <c r="V3" s="249">
        <v>2001</v>
      </c>
      <c r="W3" s="258">
        <v>2002</v>
      </c>
      <c r="X3" s="249">
        <v>2003</v>
      </c>
      <c r="Y3" s="249">
        <v>2004</v>
      </c>
      <c r="Z3" s="249">
        <v>2005</v>
      </c>
      <c r="AA3" s="249">
        <v>2006</v>
      </c>
      <c r="AB3" s="249">
        <v>2007</v>
      </c>
      <c r="AC3" s="249">
        <v>2008</v>
      </c>
      <c r="AD3" s="249">
        <v>2009</v>
      </c>
      <c r="AE3" s="249">
        <v>2010</v>
      </c>
      <c r="AF3" s="1462" t="s">
        <v>1</v>
      </c>
      <c r="AG3" s="269" t="s">
        <v>2</v>
      </c>
      <c r="AH3" s="269" t="s">
        <v>3</v>
      </c>
      <c r="AI3" s="1463" t="s">
        <v>4</v>
      </c>
      <c r="AJ3" s="269" t="s">
        <v>1</v>
      </c>
      <c r="AK3" s="269" t="s">
        <v>2</v>
      </c>
      <c r="AL3" s="269" t="s">
        <v>3</v>
      </c>
      <c r="AM3" s="250" t="s">
        <v>4</v>
      </c>
      <c r="AN3" s="980"/>
      <c r="AO3" s="981"/>
      <c r="AP3" s="981"/>
      <c r="AQ3" s="981"/>
      <c r="AR3" s="981"/>
      <c r="AS3" s="144"/>
      <c r="AT3" s="981"/>
      <c r="AU3" s="981"/>
      <c r="AV3" s="981"/>
      <c r="AW3" s="144"/>
      <c r="AX3" s="981"/>
      <c r="AY3" s="981"/>
      <c r="AZ3" s="981"/>
      <c r="BA3" s="71"/>
      <c r="BB3" s="879"/>
      <c r="BC3" s="879"/>
      <c r="BD3" s="879"/>
      <c r="BE3" s="879"/>
      <c r="BF3" s="990"/>
      <c r="BG3" s="990"/>
      <c r="BH3" s="990"/>
      <c r="BI3" s="990"/>
      <c r="BJ3" s="934"/>
    </row>
    <row r="4" spans="1:69" ht="14.85" customHeight="1">
      <c r="A4" s="529" t="s">
        <v>488</v>
      </c>
      <c r="B4" s="270">
        <v>1376.1</v>
      </c>
      <c r="C4" s="270">
        <v>2002</v>
      </c>
      <c r="D4" s="270">
        <v>1266.7</v>
      </c>
      <c r="E4" s="270">
        <v>1032.0999999999999</v>
      </c>
      <c r="F4" s="270">
        <v>805.2</v>
      </c>
      <c r="G4" s="270">
        <v>1488.4</v>
      </c>
      <c r="H4" s="270">
        <v>2193.1999999999998</v>
      </c>
      <c r="I4" s="270">
        <v>2152</v>
      </c>
      <c r="J4" s="270">
        <v>2079.8000000000002</v>
      </c>
      <c r="K4" s="270">
        <v>4766.8999999999996</v>
      </c>
      <c r="L4" s="270">
        <v>13736.300000000001</v>
      </c>
      <c r="M4" s="270">
        <v>27142.5</v>
      </c>
      <c r="N4" s="270">
        <v>40229.599999999999</v>
      </c>
      <c r="O4" s="270">
        <v>47135.7</v>
      </c>
      <c r="P4" s="270">
        <v>54064.899999999994</v>
      </c>
      <c r="Q4" s="270">
        <v>62686.100000000006</v>
      </c>
      <c r="R4" s="270">
        <v>64580.900000000009</v>
      </c>
      <c r="S4" s="270">
        <v>62664.600000000006</v>
      </c>
      <c r="T4" s="270">
        <v>118522.3</v>
      </c>
      <c r="U4" s="270">
        <v>167630.39999999999</v>
      </c>
      <c r="V4" s="270">
        <v>318986.2</v>
      </c>
      <c r="W4" s="270">
        <v>321494.89999999997</v>
      </c>
      <c r="X4" s="270">
        <v>362399.89999999997</v>
      </c>
      <c r="Y4" s="270">
        <v>364192.9030029173</v>
      </c>
      <c r="Z4" s="270">
        <v>515207.3</v>
      </c>
      <c r="AA4" s="270">
        <v>670463.78479482012</v>
      </c>
      <c r="AB4" s="270">
        <v>659631.3225023601</v>
      </c>
      <c r="AC4" s="270">
        <v>910673.44901247008</v>
      </c>
      <c r="AD4" s="270">
        <v>655864.41475830995</v>
      </c>
      <c r="AE4" s="270">
        <v>583822.08773726004</v>
      </c>
      <c r="AF4" s="1464">
        <v>524739.10716298001</v>
      </c>
      <c r="AG4" s="270">
        <v>962957.83827461011</v>
      </c>
      <c r="AH4" s="270">
        <v>920904.80208265991</v>
      </c>
      <c r="AI4" s="1465">
        <v>1287075.1413148399</v>
      </c>
      <c r="AJ4" s="270">
        <v>1357690.3401598101</v>
      </c>
      <c r="AK4" s="270">
        <v>1330009.09043292</v>
      </c>
      <c r="AL4" s="270">
        <v>1724227.7016287998</v>
      </c>
      <c r="AM4" s="270">
        <v>3540790.7177632893</v>
      </c>
      <c r="AN4" s="272"/>
      <c r="AO4" s="1341"/>
      <c r="AP4" s="271"/>
      <c r="AQ4" s="271"/>
      <c r="AR4" s="271"/>
      <c r="AS4" s="271"/>
      <c r="AT4" s="271"/>
      <c r="AU4" s="271"/>
      <c r="AV4" s="272"/>
      <c r="AW4" s="934"/>
      <c r="AX4" s="934"/>
      <c r="AY4" s="934"/>
      <c r="AZ4" s="990"/>
      <c r="BA4" s="71"/>
      <c r="BB4" s="879"/>
      <c r="BC4" s="879"/>
      <c r="BD4" s="879"/>
      <c r="BE4" s="879"/>
      <c r="BF4" s="990"/>
      <c r="BG4" s="990"/>
      <c r="BH4" s="990"/>
      <c r="BI4" s="990"/>
      <c r="BJ4" s="934"/>
    </row>
    <row r="5" spans="1:69" ht="14.85" customHeight="1">
      <c r="A5" s="530" t="s">
        <v>489</v>
      </c>
      <c r="B5" s="273">
        <v>485.8</v>
      </c>
      <c r="C5" s="273">
        <v>506.4</v>
      </c>
      <c r="D5" s="273">
        <v>456.5</v>
      </c>
      <c r="E5" s="273">
        <v>463.7</v>
      </c>
      <c r="F5" s="273">
        <v>465.1</v>
      </c>
      <c r="G5" s="273">
        <v>518.4</v>
      </c>
      <c r="H5" s="273">
        <v>556.29999999999995</v>
      </c>
      <c r="I5" s="273">
        <v>796.9</v>
      </c>
      <c r="J5" s="273">
        <v>961.8</v>
      </c>
      <c r="K5" s="273">
        <v>1261.4000000000001</v>
      </c>
      <c r="L5" s="273">
        <v>2210.6</v>
      </c>
      <c r="M5" s="273">
        <v>2946.3</v>
      </c>
      <c r="N5" s="273">
        <v>4713</v>
      </c>
      <c r="O5" s="273">
        <v>5547.2</v>
      </c>
      <c r="P5" s="273">
        <v>7052.5</v>
      </c>
      <c r="Q5" s="273">
        <v>9883.7999999999993</v>
      </c>
      <c r="R5" s="273">
        <v>14120.7</v>
      </c>
      <c r="S5" s="273">
        <v>15520.5</v>
      </c>
      <c r="T5" s="273">
        <v>21892.2</v>
      </c>
      <c r="U5" s="273">
        <v>34976.1</v>
      </c>
      <c r="V5" s="273">
        <v>64834.8</v>
      </c>
      <c r="W5" s="273">
        <v>76210.7</v>
      </c>
      <c r="X5" s="273">
        <v>90099.3</v>
      </c>
      <c r="Y5" s="273">
        <v>87216.5</v>
      </c>
      <c r="Z5" s="273">
        <v>79156.2</v>
      </c>
      <c r="AA5" s="273">
        <v>128310.56052487</v>
      </c>
      <c r="AB5" s="273">
        <v>222907.2099018</v>
      </c>
      <c r="AC5" s="273">
        <v>262658.96548791003</v>
      </c>
      <c r="AD5" s="273">
        <v>254305.48468057998</v>
      </c>
      <c r="AE5" s="273">
        <v>295839.36021416</v>
      </c>
      <c r="AF5" s="1466">
        <v>303694.89381302003</v>
      </c>
      <c r="AG5" s="273">
        <v>337532.68690874998</v>
      </c>
      <c r="AH5" s="273">
        <v>330601.81124196004</v>
      </c>
      <c r="AI5" s="1467">
        <v>320911.08694292</v>
      </c>
      <c r="AJ5" s="273">
        <v>291423.31317663001</v>
      </c>
      <c r="AK5" s="273">
        <v>275342.48650714004</v>
      </c>
      <c r="AL5" s="273">
        <v>278497.39102624002</v>
      </c>
      <c r="AM5" s="273">
        <v>330174.04692305002</v>
      </c>
      <c r="AN5" s="274"/>
      <c r="AO5" s="1342"/>
      <c r="AP5" s="44"/>
      <c r="AQ5" s="44"/>
      <c r="AR5" s="44"/>
      <c r="AS5" s="44"/>
      <c r="AT5" s="44"/>
      <c r="AU5" s="44"/>
      <c r="AV5" s="274"/>
      <c r="AW5" s="934"/>
      <c r="AX5" s="934"/>
      <c r="AY5" s="934"/>
      <c r="AZ5" s="990"/>
      <c r="BA5" s="71"/>
      <c r="BB5" s="879"/>
      <c r="BC5" s="879"/>
      <c r="BD5" s="879"/>
      <c r="BE5" s="879"/>
      <c r="BF5" s="990"/>
      <c r="BG5" s="990"/>
      <c r="BH5" s="990"/>
      <c r="BI5" s="990"/>
      <c r="BJ5" s="934"/>
    </row>
    <row r="6" spans="1:69" ht="14.85" customHeight="1">
      <c r="A6" s="530" t="s">
        <v>490</v>
      </c>
      <c r="B6" s="273">
        <v>890.3</v>
      </c>
      <c r="C6" s="273">
        <v>1495.6</v>
      </c>
      <c r="D6" s="273">
        <v>810.2</v>
      </c>
      <c r="E6" s="273">
        <v>568.4</v>
      </c>
      <c r="F6" s="273">
        <v>340.1</v>
      </c>
      <c r="G6" s="273">
        <v>970</v>
      </c>
      <c r="H6" s="273">
        <v>1636.9</v>
      </c>
      <c r="I6" s="273">
        <v>1355.1</v>
      </c>
      <c r="J6" s="273">
        <v>1118</v>
      </c>
      <c r="K6" s="273">
        <v>3505.5</v>
      </c>
      <c r="L6" s="273">
        <v>11525.7</v>
      </c>
      <c r="M6" s="273">
        <v>24196.2</v>
      </c>
      <c r="N6" s="273">
        <v>35516.6</v>
      </c>
      <c r="O6" s="273">
        <v>41588.5</v>
      </c>
      <c r="P6" s="273">
        <v>47012.399999999994</v>
      </c>
      <c r="Q6" s="273">
        <v>52802.3</v>
      </c>
      <c r="R6" s="273">
        <v>50460.200000000004</v>
      </c>
      <c r="S6" s="273">
        <v>47144.100000000006</v>
      </c>
      <c r="T6" s="273">
        <v>96630.1</v>
      </c>
      <c r="U6" s="273">
        <v>132654.29999999999</v>
      </c>
      <c r="V6" s="273">
        <v>254151.40000000002</v>
      </c>
      <c r="W6" s="273">
        <v>245284.19999999998</v>
      </c>
      <c r="X6" s="273">
        <v>272300.59999999998</v>
      </c>
      <c r="Y6" s="273">
        <v>186507.30300291735</v>
      </c>
      <c r="Z6" s="273">
        <v>120391.1</v>
      </c>
      <c r="AA6" s="273">
        <v>542153.22426995006</v>
      </c>
      <c r="AB6" s="273">
        <v>436724.11260056007</v>
      </c>
      <c r="AC6" s="273">
        <v>648014.48352456</v>
      </c>
      <c r="AD6" s="273">
        <v>401558.93007772998</v>
      </c>
      <c r="AE6" s="273">
        <v>287982.72752310004</v>
      </c>
      <c r="AF6" s="1466">
        <v>221044.21334996002</v>
      </c>
      <c r="AG6" s="273">
        <v>625425.15136586013</v>
      </c>
      <c r="AH6" s="273">
        <v>590302.99084069999</v>
      </c>
      <c r="AI6" s="1467">
        <v>966164.05437191995</v>
      </c>
      <c r="AJ6" s="273">
        <v>1066267.0269831799</v>
      </c>
      <c r="AK6" s="273">
        <v>1054666.6039257799</v>
      </c>
      <c r="AL6" s="273">
        <v>1445730.3106025597</v>
      </c>
      <c r="AM6" s="273">
        <v>3210616.6708402396</v>
      </c>
      <c r="AN6" s="275"/>
      <c r="AO6" s="1342"/>
      <c r="AP6" s="262"/>
      <c r="AQ6" s="262"/>
      <c r="AR6" s="262"/>
      <c r="AS6" s="262"/>
      <c r="AT6" s="262"/>
      <c r="AU6" s="262"/>
      <c r="AV6" s="275"/>
      <c r="AW6" s="934"/>
      <c r="AX6" s="934"/>
      <c r="AY6" s="934"/>
      <c r="AZ6" s="990"/>
      <c r="BA6" s="71"/>
      <c r="BB6" s="879"/>
      <c r="BC6" s="879"/>
      <c r="BD6" s="879"/>
      <c r="BE6" s="879"/>
      <c r="BF6" s="990"/>
      <c r="BG6" s="990"/>
      <c r="BH6" s="990"/>
      <c r="BI6" s="990"/>
      <c r="BJ6" s="934"/>
    </row>
    <row r="7" spans="1:69" ht="14.85" customHeight="1">
      <c r="A7" s="530" t="s">
        <v>491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>
        <v>3349.6</v>
      </c>
      <c r="N7" s="273">
        <v>6744.4</v>
      </c>
      <c r="O7" s="273">
        <v>8413.1</v>
      </c>
      <c r="P7" s="273">
        <v>10864.1</v>
      </c>
      <c r="Q7" s="273">
        <v>16945.599999999999</v>
      </c>
      <c r="R7" s="273">
        <v>22740.3</v>
      </c>
      <c r="S7" s="273">
        <v>27743</v>
      </c>
      <c r="T7" s="273">
        <v>62000.800000000003</v>
      </c>
      <c r="U7" s="273">
        <v>77781.899999999994</v>
      </c>
      <c r="V7" s="273">
        <v>125257.8</v>
      </c>
      <c r="W7" s="273">
        <v>139701.79999999999</v>
      </c>
      <c r="X7" s="273">
        <v>152275.5</v>
      </c>
      <c r="Y7" s="273">
        <v>157964.37139976435</v>
      </c>
      <c r="Z7" s="273">
        <v>101097.3</v>
      </c>
      <c r="AA7" s="273">
        <v>206513.57507514002</v>
      </c>
      <c r="AB7" s="273">
        <v>148099.30735752999</v>
      </c>
      <c r="AC7" s="273">
        <v>150706.80765209001</v>
      </c>
      <c r="AD7" s="273">
        <v>87026.346138139997</v>
      </c>
      <c r="AE7" s="273">
        <v>95645.991251960004</v>
      </c>
      <c r="AF7" s="1466">
        <v>17539.381958959999</v>
      </c>
      <c r="AG7" s="273">
        <v>3.7679599999999999E-3</v>
      </c>
      <c r="AH7" s="273">
        <v>3.7681900000000003E-3</v>
      </c>
      <c r="AI7" s="1467">
        <v>770052.49643271999</v>
      </c>
      <c r="AJ7" s="273">
        <v>836044.31524569995</v>
      </c>
      <c r="AK7" s="273">
        <v>842451.22050803003</v>
      </c>
      <c r="AL7" s="273">
        <v>1254334.7406764699</v>
      </c>
      <c r="AM7" s="273">
        <v>1338799.70477861</v>
      </c>
      <c r="AN7" s="274"/>
      <c r="AO7" s="1342"/>
      <c r="AP7" s="44"/>
      <c r="AQ7" s="44"/>
      <c r="AR7" s="44"/>
      <c r="AS7" s="44"/>
      <c r="AT7" s="276"/>
      <c r="AU7" s="44"/>
      <c r="AV7" s="44"/>
      <c r="AW7" s="934"/>
      <c r="AX7" s="934"/>
      <c r="AY7" s="934"/>
      <c r="AZ7" s="990"/>
      <c r="BA7" s="71"/>
      <c r="BB7" s="879"/>
      <c r="BC7" s="879"/>
      <c r="BD7" s="879"/>
      <c r="BE7" s="879"/>
      <c r="BF7" s="990"/>
      <c r="BG7" s="990"/>
      <c r="BH7" s="990"/>
      <c r="BI7" s="990"/>
      <c r="BJ7" s="934"/>
    </row>
    <row r="8" spans="1:69" ht="14.85" customHeight="1">
      <c r="A8" s="530" t="s">
        <v>492</v>
      </c>
      <c r="B8" s="273">
        <v>890.3</v>
      </c>
      <c r="C8" s="273">
        <v>1495.6</v>
      </c>
      <c r="D8" s="273">
        <v>810.2</v>
      </c>
      <c r="E8" s="273">
        <v>568.4</v>
      </c>
      <c r="F8" s="273">
        <v>340.1</v>
      </c>
      <c r="G8" s="273">
        <v>970</v>
      </c>
      <c r="H8" s="273">
        <v>1636.9</v>
      </c>
      <c r="I8" s="273">
        <v>1355.1</v>
      </c>
      <c r="J8" s="273">
        <v>1118</v>
      </c>
      <c r="K8" s="273">
        <v>2473.9</v>
      </c>
      <c r="L8" s="273">
        <v>4962.7</v>
      </c>
      <c r="M8" s="273">
        <v>6129</v>
      </c>
      <c r="N8" s="273">
        <v>3456.9</v>
      </c>
      <c r="O8" s="273">
        <v>11455.5</v>
      </c>
      <c r="P8" s="273">
        <v>6836.2</v>
      </c>
      <c r="Q8" s="273">
        <v>9883.2000000000007</v>
      </c>
      <c r="R8" s="273">
        <v>15313.5</v>
      </c>
      <c r="S8" s="273">
        <v>19061.8</v>
      </c>
      <c r="T8" s="273">
        <v>34624.199999999997</v>
      </c>
      <c r="U8" s="273">
        <v>54872.4</v>
      </c>
      <c r="V8" s="273">
        <v>94358.9</v>
      </c>
      <c r="W8" s="273">
        <v>105319.6</v>
      </c>
      <c r="X8" s="273">
        <v>120025.1</v>
      </c>
      <c r="Y8" s="273">
        <v>28542.931603153</v>
      </c>
      <c r="Z8" s="273">
        <v>19293.8</v>
      </c>
      <c r="AA8" s="273">
        <v>307508.06700081</v>
      </c>
      <c r="AB8" s="273">
        <v>253976.31604167001</v>
      </c>
      <c r="AC8" s="273">
        <v>453808.78007727</v>
      </c>
      <c r="AD8" s="273">
        <v>180466.41573459</v>
      </c>
      <c r="AE8" s="273">
        <v>139919.53750639001</v>
      </c>
      <c r="AF8" s="1466">
        <v>197891.24825189001</v>
      </c>
      <c r="AG8" s="273">
        <v>518498.61129915004</v>
      </c>
      <c r="AH8" s="273">
        <v>576465.74911251001</v>
      </c>
      <c r="AI8" s="1467">
        <v>131509.58916911</v>
      </c>
      <c r="AJ8" s="273">
        <v>215176.78888007998</v>
      </c>
      <c r="AK8" s="273">
        <v>196184.62008975001</v>
      </c>
      <c r="AL8" s="273">
        <v>127154.69821562</v>
      </c>
      <c r="AM8" s="273">
        <v>178266.77238569001</v>
      </c>
      <c r="AN8" s="274"/>
      <c r="AO8" s="1342"/>
      <c r="AP8" s="44"/>
      <c r="AQ8" s="44"/>
      <c r="AR8" s="44"/>
      <c r="AS8" s="44"/>
      <c r="AT8" s="44"/>
      <c r="AU8" s="44"/>
      <c r="AV8" s="44"/>
      <c r="AW8" s="934"/>
      <c r="AX8" s="934"/>
      <c r="AY8" s="934"/>
      <c r="AZ8" s="990"/>
      <c r="BA8" s="71"/>
      <c r="BB8" s="879"/>
      <c r="BC8" s="879"/>
      <c r="BD8" s="879"/>
      <c r="BE8" s="879"/>
      <c r="BF8" s="990"/>
      <c r="BG8" s="990"/>
      <c r="BH8" s="990"/>
      <c r="BI8" s="990"/>
      <c r="BJ8" s="934"/>
    </row>
    <row r="9" spans="1:69" ht="14.85" customHeight="1">
      <c r="A9" s="530" t="s">
        <v>493</v>
      </c>
      <c r="B9" s="273">
        <v>0</v>
      </c>
      <c r="C9" s="273"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1031.5999999999999</v>
      </c>
      <c r="L9" s="273">
        <v>6563</v>
      </c>
      <c r="M9" s="273">
        <v>14717.6</v>
      </c>
      <c r="N9" s="273">
        <v>25315.3</v>
      </c>
      <c r="O9" s="273">
        <v>21719.9</v>
      </c>
      <c r="P9" s="273">
        <v>29312.1</v>
      </c>
      <c r="Q9" s="273">
        <v>25973.5</v>
      </c>
      <c r="R9" s="273">
        <v>12406.4</v>
      </c>
      <c r="S9" s="273">
        <v>339.3</v>
      </c>
      <c r="T9" s="273">
        <v>5.0999999999999996</v>
      </c>
      <c r="U9" s="273">
        <v>0</v>
      </c>
      <c r="V9" s="273">
        <v>0</v>
      </c>
      <c r="W9" s="273">
        <v>0</v>
      </c>
      <c r="X9" s="273">
        <v>0</v>
      </c>
      <c r="Y9" s="273">
        <v>0</v>
      </c>
      <c r="Z9" s="273">
        <v>0</v>
      </c>
      <c r="AA9" s="273">
        <v>0</v>
      </c>
      <c r="AB9" s="273">
        <v>7483.7796950000002</v>
      </c>
      <c r="AC9" s="273">
        <v>3379.2387220000001</v>
      </c>
      <c r="AD9" s="273">
        <v>42000</v>
      </c>
      <c r="AE9" s="273">
        <v>1231.52081864</v>
      </c>
      <c r="AF9" s="1466">
        <v>0</v>
      </c>
      <c r="AG9" s="273">
        <v>0</v>
      </c>
      <c r="AH9" s="273">
        <v>0</v>
      </c>
      <c r="AI9" s="1467">
        <v>0</v>
      </c>
      <c r="AJ9" s="273">
        <v>0</v>
      </c>
      <c r="AK9" s="273">
        <v>0</v>
      </c>
      <c r="AL9" s="273">
        <v>0</v>
      </c>
      <c r="AM9" s="273">
        <v>0</v>
      </c>
      <c r="AN9" s="274"/>
      <c r="AO9" s="1342"/>
      <c r="AP9" s="44"/>
      <c r="AQ9" s="44"/>
      <c r="AR9" s="44"/>
      <c r="AS9" s="44"/>
      <c r="AT9" s="44"/>
      <c r="AU9" s="44"/>
      <c r="AV9" s="44"/>
      <c r="AW9" s="934"/>
      <c r="AX9" s="934"/>
      <c r="AY9" s="934"/>
      <c r="AZ9" s="990"/>
      <c r="BA9" s="993"/>
      <c r="BB9" s="994"/>
      <c r="BC9" s="994"/>
      <c r="BD9" s="994"/>
      <c r="BE9" s="994"/>
      <c r="BF9" s="992"/>
      <c r="BG9" s="992"/>
      <c r="BH9" s="992"/>
      <c r="BI9" s="992"/>
      <c r="BJ9" s="991"/>
      <c r="BK9" s="1041"/>
      <c r="BL9" s="1041"/>
      <c r="BM9" s="1041"/>
      <c r="BN9" s="1014"/>
      <c r="BO9" s="1014"/>
      <c r="BP9" s="1014"/>
    </row>
    <row r="10" spans="1:69" s="277" customFormat="1" ht="14.85" customHeight="1">
      <c r="A10" s="530" t="s">
        <v>1023</v>
      </c>
      <c r="B10" s="1209"/>
      <c r="C10" s="1209"/>
      <c r="D10" s="1209"/>
      <c r="E10" s="1209"/>
      <c r="F10" s="1209"/>
      <c r="G10" s="1209"/>
      <c r="H10" s="1209"/>
      <c r="I10" s="1209"/>
      <c r="J10" s="1209"/>
      <c r="K10" s="1209"/>
      <c r="L10" s="1209"/>
      <c r="M10" s="1209"/>
      <c r="N10" s="1209"/>
      <c r="O10" s="1209"/>
      <c r="P10" s="1209"/>
      <c r="Q10" s="1209"/>
      <c r="R10" s="1209"/>
      <c r="S10" s="1209"/>
      <c r="T10" s="1209"/>
      <c r="U10" s="1209"/>
      <c r="V10" s="1209">
        <v>34534.699999999997</v>
      </c>
      <c r="W10" s="1209">
        <v>262.8</v>
      </c>
      <c r="X10" s="1209">
        <v>0</v>
      </c>
      <c r="Y10" s="1209">
        <v>0</v>
      </c>
      <c r="Z10" s="1209">
        <v>0</v>
      </c>
      <c r="AA10" s="1209">
        <v>10605.934800000001</v>
      </c>
      <c r="AB10" s="1209">
        <v>5612.5382920900001</v>
      </c>
      <c r="AC10" s="1209">
        <v>6.2284974100000001</v>
      </c>
      <c r="AD10" s="1209">
        <v>0</v>
      </c>
      <c r="AE10" s="1209">
        <v>0</v>
      </c>
      <c r="AF10" s="1468">
        <v>2847.3485966900002</v>
      </c>
      <c r="AG10" s="1209">
        <v>2847.3485966900002</v>
      </c>
      <c r="AH10" s="1209">
        <v>114.95066486</v>
      </c>
      <c r="AI10" s="1469">
        <v>114.95066486</v>
      </c>
      <c r="AJ10" s="1209">
        <v>8915.34777072</v>
      </c>
      <c r="AK10" s="1209">
        <v>8915.34777072</v>
      </c>
      <c r="AL10" s="1209">
        <v>437.39273918999999</v>
      </c>
      <c r="AM10" s="1209">
        <v>1631580.9792401299</v>
      </c>
      <c r="AN10" s="1208"/>
      <c r="AO10" s="1343"/>
      <c r="AP10" s="1204"/>
      <c r="AQ10" s="1204"/>
      <c r="AR10" s="1204"/>
      <c r="AS10" s="1204"/>
      <c r="AT10" s="1204"/>
      <c r="AU10" s="1204"/>
      <c r="AV10" s="1204"/>
      <c r="AW10" s="991"/>
      <c r="AX10" s="991"/>
      <c r="AY10" s="991"/>
      <c r="AZ10" s="992"/>
      <c r="BA10" s="993"/>
      <c r="BB10" s="994"/>
      <c r="BC10" s="994"/>
      <c r="BD10" s="994"/>
      <c r="BE10" s="994"/>
      <c r="BF10" s="992"/>
      <c r="BG10" s="992"/>
      <c r="BH10" s="992"/>
      <c r="BI10" s="992"/>
      <c r="BJ10" s="991"/>
      <c r="BK10" s="1041"/>
      <c r="BL10" s="1041"/>
      <c r="BM10" s="1041"/>
      <c r="BN10" s="1041"/>
      <c r="BO10" s="1041"/>
      <c r="BP10" s="1041"/>
      <c r="BQ10" s="1014"/>
    </row>
    <row r="11" spans="1:69" ht="14.85" customHeight="1">
      <c r="A11" s="530" t="s">
        <v>1024</v>
      </c>
      <c r="B11" s="1209"/>
      <c r="C11" s="1209"/>
      <c r="D11" s="1209"/>
      <c r="E11" s="1209"/>
      <c r="F11" s="1209"/>
      <c r="G11" s="1209"/>
      <c r="H11" s="1209"/>
      <c r="I11" s="1209"/>
      <c r="J11" s="1209"/>
      <c r="K11" s="1209"/>
      <c r="L11" s="1209"/>
      <c r="M11" s="1209"/>
      <c r="N11" s="1209"/>
      <c r="O11" s="1209"/>
      <c r="P11" s="1209"/>
      <c r="Q11" s="1209"/>
      <c r="R11" s="1209"/>
      <c r="S11" s="1209"/>
      <c r="T11" s="1209"/>
      <c r="U11" s="1209"/>
      <c r="V11" s="1209"/>
      <c r="W11" s="1209"/>
      <c r="X11" s="1209"/>
      <c r="Y11" s="1209">
        <v>-90469.1</v>
      </c>
      <c r="Z11" s="1209">
        <v>-315660</v>
      </c>
      <c r="AA11" s="1209">
        <v>17525.647394</v>
      </c>
      <c r="AB11" s="1209">
        <v>21552.171214270002</v>
      </c>
      <c r="AC11" s="1209">
        <v>40113.42857579</v>
      </c>
      <c r="AD11" s="1209">
        <v>92066.168204999994</v>
      </c>
      <c r="AE11" s="1209">
        <v>51185.677946110001</v>
      </c>
      <c r="AF11" s="1468">
        <v>2766.2345424200003</v>
      </c>
      <c r="AG11" s="1209">
        <v>104079.18770205999</v>
      </c>
      <c r="AH11" s="1209">
        <v>13722.287295139999</v>
      </c>
      <c r="AI11" s="1469">
        <v>64487.018105230003</v>
      </c>
      <c r="AJ11" s="1209">
        <v>6130.5750866799999</v>
      </c>
      <c r="AK11" s="1209">
        <v>7115.41555728</v>
      </c>
      <c r="AL11" s="1209">
        <v>63803.478971279997</v>
      </c>
      <c r="AM11" s="1209">
        <v>61969.214435809998</v>
      </c>
      <c r="AN11" s="1208"/>
      <c r="AO11" s="1344"/>
      <c r="AP11" s="1204"/>
      <c r="AQ11" s="1204"/>
      <c r="AR11" s="1205"/>
      <c r="AS11" s="1205"/>
      <c r="AT11" s="1205"/>
      <c r="AU11" s="1205"/>
      <c r="AV11" s="1204"/>
      <c r="AW11" s="991"/>
      <c r="AX11" s="991"/>
      <c r="AY11" s="991"/>
      <c r="AZ11" s="992"/>
      <c r="BA11" s="993"/>
      <c r="BB11" s="994"/>
      <c r="BC11" s="994"/>
      <c r="BD11" s="994"/>
      <c r="BE11" s="994"/>
      <c r="BF11" s="992"/>
      <c r="BG11" s="992"/>
      <c r="BH11" s="992"/>
      <c r="BI11" s="992"/>
      <c r="BJ11" s="991"/>
      <c r="BK11" s="1041"/>
      <c r="BL11" s="1041"/>
      <c r="BM11" s="1041"/>
      <c r="BN11" s="1041"/>
      <c r="BO11" s="1041"/>
      <c r="BP11" s="1041"/>
      <c r="BQ11" s="1041"/>
    </row>
    <row r="12" spans="1:69" ht="14.85" customHeight="1">
      <c r="A12" s="530"/>
      <c r="B12" s="1209"/>
      <c r="C12" s="1209"/>
      <c r="D12" s="1209"/>
      <c r="E12" s="1209"/>
      <c r="F12" s="1209"/>
      <c r="G12" s="1209"/>
      <c r="H12" s="1209"/>
      <c r="I12" s="1209"/>
      <c r="J12" s="1209"/>
      <c r="K12" s="1209"/>
      <c r="L12" s="1209"/>
      <c r="M12" s="1209"/>
      <c r="N12" s="1209"/>
      <c r="O12" s="1209"/>
      <c r="P12" s="1209"/>
      <c r="Q12" s="1209"/>
      <c r="R12" s="1209"/>
      <c r="S12" s="1209"/>
      <c r="T12" s="1209"/>
      <c r="U12" s="1209"/>
      <c r="V12" s="1209"/>
      <c r="W12" s="1209"/>
      <c r="X12" s="1209"/>
      <c r="Y12" s="1209"/>
      <c r="Z12" s="1209"/>
      <c r="AA12" s="1209"/>
      <c r="AB12" s="1209"/>
      <c r="AC12" s="1209"/>
      <c r="AD12" s="1209"/>
      <c r="AE12" s="1209"/>
      <c r="AF12" s="1468"/>
      <c r="AG12" s="1209"/>
      <c r="AH12" s="1209"/>
      <c r="AI12" s="1469"/>
      <c r="AJ12" s="1209"/>
      <c r="AK12" s="1209"/>
      <c r="AL12" s="1209"/>
      <c r="AM12" s="1209"/>
      <c r="AN12" s="1208"/>
      <c r="AO12" s="1344"/>
      <c r="AP12" s="1204"/>
      <c r="AQ12" s="1204"/>
      <c r="AR12" s="1205"/>
      <c r="AS12" s="1205"/>
      <c r="AT12" s="1205"/>
      <c r="AU12" s="1205"/>
      <c r="AV12" s="1204"/>
      <c r="AW12" s="991"/>
      <c r="AX12" s="991"/>
      <c r="AY12" s="991"/>
      <c r="AZ12" s="992"/>
      <c r="BA12" s="71"/>
      <c r="BB12" s="879"/>
      <c r="BC12" s="879"/>
      <c r="BD12" s="879"/>
      <c r="BE12" s="879"/>
      <c r="BF12" s="990"/>
      <c r="BG12" s="990"/>
      <c r="BH12" s="990"/>
      <c r="BI12" s="990"/>
      <c r="BJ12" s="934"/>
      <c r="BQ12" s="1041"/>
    </row>
    <row r="13" spans="1:69" ht="14.85" customHeight="1">
      <c r="A13" s="529" t="s">
        <v>494</v>
      </c>
      <c r="B13" s="270">
        <v>259.2</v>
      </c>
      <c r="C13" s="270">
        <v>246.4</v>
      </c>
      <c r="D13" s="270">
        <v>343.5</v>
      </c>
      <c r="E13" s="270">
        <v>412.5</v>
      </c>
      <c r="F13" s="270">
        <v>414.50000000000006</v>
      </c>
      <c r="G13" s="270">
        <v>2232.2999999999997</v>
      </c>
      <c r="H13" s="270">
        <v>2993.4</v>
      </c>
      <c r="I13" s="270">
        <v>4807.2</v>
      </c>
      <c r="J13" s="270">
        <v>7461.4999999999991</v>
      </c>
      <c r="K13" s="270">
        <v>6550.2</v>
      </c>
      <c r="L13" s="270">
        <v>10369.699999999999</v>
      </c>
      <c r="M13" s="270">
        <v>19386</v>
      </c>
      <c r="N13" s="270">
        <v>24892.600000000002</v>
      </c>
      <c r="O13" s="270">
        <v>17864.7</v>
      </c>
      <c r="P13" s="270">
        <v>57257.799999999996</v>
      </c>
      <c r="Q13" s="270">
        <v>47605</v>
      </c>
      <c r="R13" s="270">
        <v>53334.499999999993</v>
      </c>
      <c r="S13" s="270">
        <v>75141.5</v>
      </c>
      <c r="T13" s="270">
        <v>135223.20000000001</v>
      </c>
      <c r="U13" s="270">
        <v>194585.4</v>
      </c>
      <c r="V13" s="270">
        <v>305028.5</v>
      </c>
      <c r="W13" s="270">
        <v>398210</v>
      </c>
      <c r="X13" s="270">
        <v>437658.6</v>
      </c>
      <c r="Y13" s="270">
        <v>481295.5</v>
      </c>
      <c r="Z13" s="270">
        <v>463238.7</v>
      </c>
      <c r="AA13" s="270">
        <v>1358276.1219530602</v>
      </c>
      <c r="AB13" s="270">
        <v>930748.02931451006</v>
      </c>
      <c r="AC13" s="270">
        <v>1506845.9077412297</v>
      </c>
      <c r="AD13" s="270">
        <v>1265643.4158166798</v>
      </c>
      <c r="AE13" s="270">
        <v>1296356.87979186</v>
      </c>
      <c r="AF13" s="1464">
        <v>1520166.29365882</v>
      </c>
      <c r="AG13" s="270">
        <v>1758153.02824644</v>
      </c>
      <c r="AH13" s="270">
        <v>1737871.8277114001</v>
      </c>
      <c r="AI13" s="1465">
        <v>1702513.4802470102</v>
      </c>
      <c r="AJ13" s="270">
        <v>1892419.5277099102</v>
      </c>
      <c r="AK13" s="270">
        <v>1863594.1279024403</v>
      </c>
      <c r="AL13" s="270">
        <v>2211833.3605785002</v>
      </c>
      <c r="AM13" s="270">
        <v>2005453.04411547</v>
      </c>
      <c r="AN13" s="1208"/>
      <c r="AO13" s="1341"/>
      <c r="AP13" s="271"/>
      <c r="AQ13" s="271"/>
      <c r="AR13" s="271"/>
      <c r="AS13" s="271"/>
      <c r="AT13" s="271"/>
      <c r="AU13" s="271"/>
      <c r="AV13" s="272"/>
      <c r="AW13" s="934"/>
      <c r="AX13" s="934"/>
      <c r="AY13" s="934"/>
      <c r="AZ13" s="990"/>
      <c r="BA13" s="71"/>
      <c r="BB13" s="879"/>
      <c r="BC13" s="879"/>
      <c r="BD13" s="879"/>
      <c r="BE13" s="879"/>
      <c r="BF13" s="990"/>
      <c r="BG13" s="990"/>
      <c r="BH13" s="990"/>
      <c r="BI13" s="990"/>
      <c r="BJ13" s="934"/>
    </row>
    <row r="14" spans="1:69" ht="14.85" customHeight="1">
      <c r="A14" s="530" t="s">
        <v>495</v>
      </c>
      <c r="B14" s="270">
        <v>255.7</v>
      </c>
      <c r="C14" s="270">
        <v>242.5</v>
      </c>
      <c r="D14" s="270">
        <v>339.7</v>
      </c>
      <c r="E14" s="270">
        <v>403.3</v>
      </c>
      <c r="F14" s="270">
        <v>409.70000000000005</v>
      </c>
      <c r="G14" s="270">
        <v>1625.1</v>
      </c>
      <c r="H14" s="270">
        <v>2990.7000000000003</v>
      </c>
      <c r="I14" s="270">
        <v>4806.5</v>
      </c>
      <c r="J14" s="270">
        <v>7432.0999999999995</v>
      </c>
      <c r="K14" s="270">
        <v>6550.2</v>
      </c>
      <c r="L14" s="270">
        <v>10369.699999999999</v>
      </c>
      <c r="M14" s="270">
        <v>19386</v>
      </c>
      <c r="N14" s="270">
        <v>24878.2</v>
      </c>
      <c r="O14" s="270">
        <v>17845.3</v>
      </c>
      <c r="P14" s="270">
        <v>57257.799999999996</v>
      </c>
      <c r="Q14" s="270">
        <v>47605</v>
      </c>
      <c r="R14" s="270">
        <v>53330.299999999996</v>
      </c>
      <c r="S14" s="270">
        <v>75138.899999999994</v>
      </c>
      <c r="T14" s="270">
        <v>135212.70000000001</v>
      </c>
      <c r="U14" s="270">
        <v>194572.79999999999</v>
      </c>
      <c r="V14" s="270">
        <v>305017.8</v>
      </c>
      <c r="W14" s="270">
        <v>398201.2</v>
      </c>
      <c r="X14" s="270">
        <v>437651.6</v>
      </c>
      <c r="Y14" s="270">
        <v>481290.6</v>
      </c>
      <c r="Z14" s="270">
        <v>463222.9</v>
      </c>
      <c r="AA14" s="270">
        <v>1358270.6159530601</v>
      </c>
      <c r="AB14" s="270">
        <v>930742.65466651006</v>
      </c>
      <c r="AC14" s="270">
        <v>1506845.9077412297</v>
      </c>
      <c r="AD14" s="270">
        <v>1265628.4732997299</v>
      </c>
      <c r="AE14" s="270">
        <v>1296346.06472286</v>
      </c>
      <c r="AF14" s="1464">
        <v>1520155.47858982</v>
      </c>
      <c r="AG14" s="270">
        <v>1758142.21317744</v>
      </c>
      <c r="AH14" s="270">
        <v>1737861.0126424001</v>
      </c>
      <c r="AI14" s="1465">
        <v>1702511.7971400102</v>
      </c>
      <c r="AJ14" s="270">
        <v>1892417.8446029101</v>
      </c>
      <c r="AK14" s="270">
        <v>1863592.4447954402</v>
      </c>
      <c r="AL14" s="270">
        <v>2211831.6774714999</v>
      </c>
      <c r="AM14" s="270">
        <v>2005451.3610084699</v>
      </c>
      <c r="AN14" s="1208"/>
      <c r="AO14" s="1342"/>
      <c r="AP14" s="271"/>
      <c r="AQ14" s="271"/>
      <c r="AR14" s="271"/>
      <c r="AS14" s="271"/>
      <c r="AT14" s="271"/>
      <c r="AU14" s="271"/>
      <c r="AV14" s="272"/>
      <c r="AW14" s="934"/>
      <c r="AX14" s="934"/>
      <c r="AY14" s="934"/>
      <c r="AZ14" s="990"/>
      <c r="BA14" s="71"/>
      <c r="BB14" s="879"/>
      <c r="BC14" s="879"/>
      <c r="BD14" s="879"/>
      <c r="BE14" s="879"/>
      <c r="BF14" s="990"/>
      <c r="BG14" s="990"/>
      <c r="BH14" s="990"/>
      <c r="BI14" s="990"/>
      <c r="BJ14" s="934"/>
    </row>
    <row r="15" spans="1:69" ht="14.85" customHeight="1">
      <c r="A15" s="530" t="s">
        <v>496</v>
      </c>
      <c r="B15" s="273">
        <v>245.5</v>
      </c>
      <c r="C15" s="273">
        <v>238.8</v>
      </c>
      <c r="D15" s="273">
        <v>333.7</v>
      </c>
      <c r="E15" s="273">
        <v>397.3</v>
      </c>
      <c r="F15" s="273">
        <v>385.6</v>
      </c>
      <c r="G15" s="273">
        <v>1469.3</v>
      </c>
      <c r="H15" s="273">
        <v>2728.4</v>
      </c>
      <c r="I15" s="273">
        <v>4192.8</v>
      </c>
      <c r="J15" s="273">
        <v>6743.4</v>
      </c>
      <c r="K15" s="273">
        <v>5553.1</v>
      </c>
      <c r="L15" s="273">
        <v>1081.5</v>
      </c>
      <c r="M15" s="273">
        <v>16506.8</v>
      </c>
      <c r="N15" s="273">
        <v>23446.3</v>
      </c>
      <c r="O15" s="273">
        <v>15530.3</v>
      </c>
      <c r="P15" s="273">
        <v>50760.2</v>
      </c>
      <c r="Q15" s="273">
        <v>43846.7</v>
      </c>
      <c r="R15" s="273">
        <v>46931.6</v>
      </c>
      <c r="S15" s="273">
        <v>41756</v>
      </c>
      <c r="T15" s="273">
        <v>87483.6</v>
      </c>
      <c r="U15" s="273">
        <v>132140.1</v>
      </c>
      <c r="V15" s="273">
        <v>250736.9</v>
      </c>
      <c r="W15" s="273">
        <v>350438.8</v>
      </c>
      <c r="X15" s="273">
        <v>378372.1</v>
      </c>
      <c r="Y15" s="273">
        <v>405725.5</v>
      </c>
      <c r="Z15" s="273">
        <v>415733.5</v>
      </c>
      <c r="AA15" s="273">
        <v>1232400.6779680802</v>
      </c>
      <c r="AB15" s="273">
        <v>888336.14385512995</v>
      </c>
      <c r="AC15" s="273">
        <v>1459161.8222660699</v>
      </c>
      <c r="AD15" s="273">
        <v>1208802.8603608699</v>
      </c>
      <c r="AE15" s="273">
        <v>1210521.5817033302</v>
      </c>
      <c r="AF15" s="1466">
        <v>1434735.9026653701</v>
      </c>
      <c r="AG15" s="273">
        <v>1554766.3036380599</v>
      </c>
      <c r="AH15" s="273">
        <v>1655943.34847211</v>
      </c>
      <c r="AI15" s="1467">
        <v>1606494.3916237003</v>
      </c>
      <c r="AJ15" s="273">
        <v>1770607.7533516302</v>
      </c>
      <c r="AK15" s="273">
        <v>1731677.06113833</v>
      </c>
      <c r="AL15" s="273">
        <v>2081479.1632059901</v>
      </c>
      <c r="AM15" s="273">
        <v>1885160.7067701099</v>
      </c>
      <c r="AN15" s="272"/>
      <c r="AO15" s="1342"/>
      <c r="AP15" s="44"/>
      <c r="AQ15" s="44"/>
      <c r="AR15" s="44"/>
      <c r="AS15" s="44"/>
      <c r="AT15" s="44"/>
      <c r="AU15" s="44"/>
      <c r="AV15" s="44"/>
      <c r="AW15" s="934"/>
      <c r="AX15" s="934"/>
      <c r="AY15" s="934"/>
      <c r="AZ15" s="990"/>
      <c r="BA15" s="71"/>
      <c r="BB15" s="879"/>
      <c r="BC15" s="879"/>
      <c r="BD15" s="879"/>
      <c r="BE15" s="879"/>
      <c r="BF15" s="990"/>
      <c r="BG15" s="990"/>
      <c r="BH15" s="990"/>
      <c r="BI15" s="990"/>
      <c r="BJ15" s="934"/>
    </row>
    <row r="16" spans="1:69" ht="14.85" customHeight="1">
      <c r="A16" s="530" t="s">
        <v>497</v>
      </c>
      <c r="B16" s="273">
        <v>9.1999999999999993</v>
      </c>
      <c r="C16" s="273">
        <v>3.7</v>
      </c>
      <c r="D16" s="273">
        <v>6</v>
      </c>
      <c r="E16" s="273">
        <v>6</v>
      </c>
      <c r="F16" s="273">
        <v>24.1</v>
      </c>
      <c r="G16" s="273">
        <v>155.80000000000001</v>
      </c>
      <c r="H16" s="273">
        <v>262.3</v>
      </c>
      <c r="I16" s="273">
        <v>613.70000000000005</v>
      </c>
      <c r="J16" s="273">
        <v>688.7</v>
      </c>
      <c r="K16" s="273">
        <v>995.9</v>
      </c>
      <c r="L16" s="273">
        <v>9286.9</v>
      </c>
      <c r="M16" s="273">
        <v>2879.2</v>
      </c>
      <c r="N16" s="273">
        <v>1431.9</v>
      </c>
      <c r="O16" s="273">
        <v>2315</v>
      </c>
      <c r="P16" s="273">
        <v>6497.6</v>
      </c>
      <c r="Q16" s="273">
        <v>3758.3</v>
      </c>
      <c r="R16" s="273">
        <v>6398.7</v>
      </c>
      <c r="S16" s="273">
        <v>33382.9</v>
      </c>
      <c r="T16" s="273">
        <v>47729.1</v>
      </c>
      <c r="U16" s="273">
        <v>62432.7</v>
      </c>
      <c r="V16" s="273">
        <v>54280.9</v>
      </c>
      <c r="W16" s="273">
        <v>47762.400000000001</v>
      </c>
      <c r="X16" s="273">
        <v>59279.5</v>
      </c>
      <c r="Y16" s="273">
        <v>75565.100000000006</v>
      </c>
      <c r="Z16" s="273">
        <v>47489.4</v>
      </c>
      <c r="AA16" s="273">
        <v>125869.93798498</v>
      </c>
      <c r="AB16" s="273">
        <v>42406.510811379994</v>
      </c>
      <c r="AC16" s="273">
        <v>47684.085475160005</v>
      </c>
      <c r="AD16" s="273">
        <v>56825.612938860002</v>
      </c>
      <c r="AE16" s="273">
        <v>85824.483019530002</v>
      </c>
      <c r="AF16" s="1466">
        <v>85419.575924449993</v>
      </c>
      <c r="AG16" s="273">
        <v>203375.90953937999</v>
      </c>
      <c r="AH16" s="273">
        <v>81917.664170289994</v>
      </c>
      <c r="AI16" s="1467">
        <v>96017.405516309998</v>
      </c>
      <c r="AJ16" s="273">
        <v>121810.09125128</v>
      </c>
      <c r="AK16" s="273">
        <v>131915.38365711001</v>
      </c>
      <c r="AL16" s="273">
        <v>130352.51426550999</v>
      </c>
      <c r="AM16" s="273">
        <v>120290.65423836</v>
      </c>
      <c r="AN16" s="272"/>
      <c r="AO16" s="1342"/>
      <c r="AP16" s="44"/>
      <c r="AQ16" s="44"/>
      <c r="AR16" s="44"/>
      <c r="AS16" s="44"/>
      <c r="AT16" s="44"/>
      <c r="AU16" s="44"/>
      <c r="AV16" s="44"/>
      <c r="AW16" s="934"/>
      <c r="AX16" s="934"/>
      <c r="AY16" s="934"/>
      <c r="AZ16" s="990"/>
      <c r="BA16" s="71"/>
      <c r="BB16" s="879"/>
      <c r="BC16" s="879"/>
      <c r="BD16" s="879"/>
      <c r="BE16" s="879"/>
      <c r="BF16" s="990"/>
      <c r="BG16" s="990"/>
      <c r="BH16" s="990"/>
      <c r="BI16" s="990"/>
      <c r="BJ16" s="934"/>
    </row>
    <row r="17" spans="1:68" ht="14.85" customHeight="1">
      <c r="A17" s="530" t="s">
        <v>498</v>
      </c>
      <c r="B17" s="273">
        <v>1</v>
      </c>
      <c r="C17" s="273">
        <v>0</v>
      </c>
      <c r="D17" s="273">
        <v>0</v>
      </c>
      <c r="E17" s="273">
        <v>0</v>
      </c>
      <c r="F17" s="273">
        <v>0</v>
      </c>
      <c r="G17" s="273">
        <v>0</v>
      </c>
      <c r="H17" s="273">
        <v>0</v>
      </c>
      <c r="I17" s="273">
        <v>0</v>
      </c>
      <c r="J17" s="273">
        <v>0</v>
      </c>
      <c r="K17" s="273">
        <v>0</v>
      </c>
      <c r="L17" s="273">
        <v>0</v>
      </c>
      <c r="M17" s="273">
        <v>0</v>
      </c>
      <c r="N17" s="273">
        <v>0</v>
      </c>
      <c r="O17" s="273">
        <v>0</v>
      </c>
      <c r="P17" s="273">
        <v>0</v>
      </c>
      <c r="Q17" s="273">
        <v>0</v>
      </c>
      <c r="R17" s="273">
        <v>0</v>
      </c>
      <c r="S17" s="273">
        <v>0</v>
      </c>
      <c r="T17" s="273">
        <v>0</v>
      </c>
      <c r="U17" s="273">
        <v>0</v>
      </c>
      <c r="V17" s="273">
        <v>0</v>
      </c>
      <c r="W17" s="273">
        <v>0</v>
      </c>
      <c r="X17" s="273">
        <v>0</v>
      </c>
      <c r="Y17" s="273"/>
      <c r="Z17" s="273">
        <v>0</v>
      </c>
      <c r="AA17" s="273">
        <v>0</v>
      </c>
      <c r="AB17" s="273">
        <v>0</v>
      </c>
      <c r="AC17" s="273">
        <v>0</v>
      </c>
      <c r="AD17" s="273">
        <v>0</v>
      </c>
      <c r="AE17" s="273"/>
      <c r="AF17" s="1466"/>
      <c r="AG17" s="273"/>
      <c r="AH17" s="273"/>
      <c r="AI17" s="1467"/>
      <c r="AJ17" s="273"/>
      <c r="AK17" s="273"/>
      <c r="AL17" s="273"/>
      <c r="AM17" s="273">
        <v>0</v>
      </c>
      <c r="AN17" s="274"/>
      <c r="AO17" s="1342"/>
      <c r="AP17" s="44"/>
      <c r="AQ17" s="44"/>
      <c r="AR17" s="44"/>
      <c r="AS17" s="44"/>
      <c r="AT17" s="44"/>
      <c r="AU17" s="44"/>
      <c r="AV17" s="276"/>
      <c r="AW17" s="934"/>
      <c r="AX17" s="934"/>
      <c r="AY17" s="934"/>
      <c r="AZ17" s="990"/>
      <c r="BA17" s="71"/>
      <c r="BB17" s="879"/>
      <c r="BC17" s="879"/>
      <c r="BD17" s="879"/>
      <c r="BE17" s="879"/>
      <c r="BF17" s="990"/>
      <c r="BG17" s="990"/>
      <c r="BH17" s="990"/>
      <c r="BI17" s="990"/>
      <c r="BJ17" s="934"/>
      <c r="BN17" s="48"/>
      <c r="BO17" s="48"/>
      <c r="BP17" s="48"/>
    </row>
    <row r="18" spans="1:68" s="48" customFormat="1" ht="14.85" customHeight="1">
      <c r="A18" s="530" t="s">
        <v>499</v>
      </c>
      <c r="B18" s="273">
        <v>3.5</v>
      </c>
      <c r="C18" s="273">
        <v>3.9</v>
      </c>
      <c r="D18" s="273">
        <v>3.8</v>
      </c>
      <c r="E18" s="273">
        <v>9.1999999999999993</v>
      </c>
      <c r="F18" s="273">
        <v>4.8</v>
      </c>
      <c r="G18" s="273">
        <v>607.19999999999993</v>
      </c>
      <c r="H18" s="273">
        <v>2.7</v>
      </c>
      <c r="I18" s="273">
        <v>0.7</v>
      </c>
      <c r="J18" s="273">
        <v>29.4</v>
      </c>
      <c r="K18" s="273">
        <v>1.2</v>
      </c>
      <c r="L18" s="273">
        <v>1.3</v>
      </c>
      <c r="M18" s="273">
        <v>0</v>
      </c>
      <c r="N18" s="273">
        <v>14.4</v>
      </c>
      <c r="O18" s="273">
        <v>19.399999999999999</v>
      </c>
      <c r="P18" s="273">
        <v>0</v>
      </c>
      <c r="Q18" s="273">
        <v>0</v>
      </c>
      <c r="R18" s="273">
        <v>4.2</v>
      </c>
      <c r="S18" s="273">
        <v>2.6</v>
      </c>
      <c r="T18" s="273">
        <v>10.5</v>
      </c>
      <c r="U18" s="273">
        <v>12.6</v>
      </c>
      <c r="V18" s="273">
        <v>10.7</v>
      </c>
      <c r="W18" s="273">
        <v>8.8000000000000007</v>
      </c>
      <c r="X18" s="273">
        <v>7</v>
      </c>
      <c r="Y18" s="273">
        <v>4.9000000000000004</v>
      </c>
      <c r="Z18" s="273">
        <v>15.8</v>
      </c>
      <c r="AA18" s="273">
        <v>5.5060000000000002</v>
      </c>
      <c r="AB18" s="273">
        <v>5.3746479999999996</v>
      </c>
      <c r="AC18" s="273">
        <v>0</v>
      </c>
      <c r="AD18" s="273">
        <v>14.94251695</v>
      </c>
      <c r="AE18" s="273">
        <v>10.815068999999999</v>
      </c>
      <c r="AF18" s="1466">
        <v>10.815068999999999</v>
      </c>
      <c r="AG18" s="273">
        <v>10.815068999999999</v>
      </c>
      <c r="AH18" s="273">
        <v>10.815068999999999</v>
      </c>
      <c r="AI18" s="1467">
        <v>1.6831069999999999</v>
      </c>
      <c r="AJ18" s="273">
        <v>1.6831069999999999</v>
      </c>
      <c r="AK18" s="273">
        <v>1.6831069999999999</v>
      </c>
      <c r="AL18" s="273">
        <v>1.6831069999999999</v>
      </c>
      <c r="AM18" s="273">
        <v>1.6831069999999999</v>
      </c>
      <c r="AN18" s="274"/>
      <c r="AO18" s="1342"/>
      <c r="AP18" s="44"/>
      <c r="AQ18" s="44"/>
      <c r="AR18" s="44"/>
      <c r="AS18" s="44"/>
      <c r="AT18" s="44"/>
      <c r="AU18" s="44"/>
      <c r="AV18" s="274"/>
      <c r="AW18" s="934"/>
      <c r="AX18" s="934"/>
      <c r="AY18" s="934"/>
      <c r="AZ18" s="990"/>
      <c r="BA18" s="71"/>
      <c r="BB18" s="879"/>
      <c r="BC18" s="879"/>
      <c r="BD18" s="879"/>
      <c r="BE18" s="879"/>
      <c r="BF18" s="990"/>
      <c r="BG18" s="990"/>
      <c r="BH18" s="990"/>
      <c r="BI18" s="990"/>
      <c r="BJ18" s="934"/>
      <c r="BK18" s="45"/>
      <c r="BL18" s="45"/>
      <c r="BM18" s="45"/>
      <c r="BN18" s="45"/>
      <c r="BO18" s="45"/>
      <c r="BP18" s="45"/>
    </row>
    <row r="19" spans="1:68" ht="14.85" customHeight="1">
      <c r="A19" s="530"/>
      <c r="B19" s="1209"/>
      <c r="C19" s="1209"/>
      <c r="D19" s="1209"/>
      <c r="E19" s="1209"/>
      <c r="F19" s="1209"/>
      <c r="G19" s="1209"/>
      <c r="H19" s="1209"/>
      <c r="I19" s="1209"/>
      <c r="J19" s="1209"/>
      <c r="K19" s="1209"/>
      <c r="L19" s="1209"/>
      <c r="M19" s="1209"/>
      <c r="N19" s="1209"/>
      <c r="O19" s="1209"/>
      <c r="P19" s="1209"/>
      <c r="Q19" s="1209"/>
      <c r="R19" s="1209"/>
      <c r="S19" s="1209"/>
      <c r="T19" s="1209"/>
      <c r="U19" s="1209"/>
      <c r="V19" s="1209"/>
      <c r="W19" s="1209"/>
      <c r="X19" s="1209"/>
      <c r="Y19" s="1209"/>
      <c r="Z19" s="1209"/>
      <c r="AA19" s="1209"/>
      <c r="AB19" s="1209"/>
      <c r="AC19" s="1209"/>
      <c r="AD19" s="1209"/>
      <c r="AE19" s="1209"/>
      <c r="AF19" s="1468"/>
      <c r="AG19" s="1209"/>
      <c r="AH19" s="1209"/>
      <c r="AI19" s="1469"/>
      <c r="AJ19" s="1209"/>
      <c r="AK19" s="1209"/>
      <c r="AL19" s="1209"/>
      <c r="AM19" s="1209"/>
      <c r="AN19" s="274"/>
      <c r="AO19" s="44"/>
      <c r="AP19" s="59"/>
      <c r="AQ19" s="59"/>
      <c r="AR19" s="59"/>
      <c r="AS19" s="59"/>
      <c r="AT19" s="59"/>
      <c r="AU19" s="48"/>
      <c r="AV19" s="278"/>
      <c r="AW19" s="934"/>
      <c r="AX19" s="934"/>
      <c r="AY19" s="934"/>
      <c r="AZ19" s="990"/>
      <c r="BA19" s="71"/>
      <c r="BB19" s="879"/>
      <c r="BC19" s="879"/>
      <c r="BD19" s="879"/>
      <c r="BE19" s="879"/>
      <c r="BF19" s="990"/>
      <c r="BG19" s="990"/>
      <c r="BH19" s="990"/>
      <c r="BI19" s="990"/>
      <c r="BJ19" s="934"/>
      <c r="BN19" s="42"/>
      <c r="BO19" s="42"/>
      <c r="BP19" s="42"/>
    </row>
    <row r="20" spans="1:68" s="42" customFormat="1" ht="14.85" customHeight="1">
      <c r="A20" s="529" t="s">
        <v>500</v>
      </c>
      <c r="B20" s="270">
        <v>1773.9</v>
      </c>
      <c r="C20" s="270">
        <v>2818.6000000000004</v>
      </c>
      <c r="D20" s="270">
        <v>5140.3999999999996</v>
      </c>
      <c r="E20" s="270">
        <v>8726.1</v>
      </c>
      <c r="F20" s="270">
        <v>10254.9</v>
      </c>
      <c r="G20" s="270">
        <v>4422</v>
      </c>
      <c r="H20" s="270">
        <v>7572.7</v>
      </c>
      <c r="I20" s="270">
        <v>7309.5999999999995</v>
      </c>
      <c r="J20" s="270">
        <v>3614</v>
      </c>
      <c r="K20" s="270">
        <v>8702.4</v>
      </c>
      <c r="L20" s="270">
        <v>6813.5</v>
      </c>
      <c r="M20" s="270">
        <v>5881.2000000000007</v>
      </c>
      <c r="N20" s="270">
        <v>29846.800000000003</v>
      </c>
      <c r="O20" s="270">
        <v>39184.200000000004</v>
      </c>
      <c r="P20" s="270">
        <v>20788.5</v>
      </c>
      <c r="Q20" s="270">
        <v>47521.200000000004</v>
      </c>
      <c r="R20" s="270">
        <v>39622.400000000001</v>
      </c>
      <c r="S20" s="270">
        <v>49142.399999999994</v>
      </c>
      <c r="T20" s="270">
        <v>188576.40000000002</v>
      </c>
      <c r="U20" s="270">
        <v>278130.09999999998</v>
      </c>
      <c r="V20" s="270">
        <v>208270.5</v>
      </c>
      <c r="W20" s="270">
        <v>467521.7</v>
      </c>
      <c r="X20" s="270">
        <v>378204.5</v>
      </c>
      <c r="Y20" s="270">
        <v>609075.29999999993</v>
      </c>
      <c r="Z20" s="270">
        <v>630848.19999999995</v>
      </c>
      <c r="AA20" s="270">
        <v>993530.41076017008</v>
      </c>
      <c r="AB20" s="270">
        <v>1960407.7585971199</v>
      </c>
      <c r="AC20" s="270">
        <v>1717149.8822397897</v>
      </c>
      <c r="AD20" s="270">
        <v>1881081.13094734</v>
      </c>
      <c r="AE20" s="270">
        <v>2587844.3142463695</v>
      </c>
      <c r="AF20" s="1464">
        <v>3052721.5376575198</v>
      </c>
      <c r="AG20" s="270">
        <v>2437772.31679169</v>
      </c>
      <c r="AH20" s="270">
        <v>2973278.8765183506</v>
      </c>
      <c r="AI20" s="1465">
        <v>3696292.6574384398</v>
      </c>
      <c r="AJ20" s="270">
        <v>3708749.8319234098</v>
      </c>
      <c r="AK20" s="270">
        <v>3431668.45693094</v>
      </c>
      <c r="AL20" s="270">
        <v>2951747.6071210406</v>
      </c>
      <c r="AM20" s="270">
        <v>2233529.1881571598</v>
      </c>
      <c r="AN20" s="274"/>
      <c r="AO20" s="984"/>
      <c r="AP20" s="41"/>
      <c r="AQ20" s="41"/>
      <c r="AR20" s="41"/>
      <c r="AS20" s="41"/>
      <c r="AT20" s="41"/>
      <c r="AU20" s="41"/>
      <c r="AV20" s="523"/>
      <c r="AW20" s="934"/>
      <c r="AX20" s="934"/>
      <c r="AY20" s="934"/>
      <c r="AZ20" s="990"/>
      <c r="BA20" s="71"/>
      <c r="BB20" s="879"/>
      <c r="BC20" s="879"/>
      <c r="BD20" s="879"/>
      <c r="BE20" s="879"/>
      <c r="BF20" s="990"/>
      <c r="BG20" s="990"/>
      <c r="BH20" s="990"/>
      <c r="BI20" s="990"/>
      <c r="BJ20" s="934"/>
      <c r="BK20" s="45"/>
      <c r="BL20" s="45"/>
      <c r="BM20" s="45"/>
      <c r="BN20" s="45"/>
      <c r="BO20" s="45"/>
      <c r="BP20" s="45"/>
    </row>
    <row r="21" spans="1:68" ht="14.85" customHeight="1">
      <c r="A21" s="530" t="s">
        <v>69</v>
      </c>
      <c r="B21" s="273">
        <v>917.5</v>
      </c>
      <c r="C21" s="273">
        <v>2189.8000000000002</v>
      </c>
      <c r="D21" s="273">
        <v>4361.7</v>
      </c>
      <c r="E21" s="273">
        <v>7296.6</v>
      </c>
      <c r="F21" s="273">
        <v>7990.9</v>
      </c>
      <c r="G21" s="273">
        <v>3062</v>
      </c>
      <c r="H21" s="273">
        <v>5250.5</v>
      </c>
      <c r="I21" s="273">
        <v>5273.9</v>
      </c>
      <c r="J21" s="273">
        <v>2518</v>
      </c>
      <c r="K21" s="273">
        <v>7665.9</v>
      </c>
      <c r="L21" s="273">
        <v>6254.2</v>
      </c>
      <c r="M21" s="273">
        <v>5181</v>
      </c>
      <c r="N21" s="273">
        <v>28851.7</v>
      </c>
      <c r="O21" s="273">
        <v>38286.800000000003</v>
      </c>
      <c r="P21" s="273">
        <v>17712.099999999999</v>
      </c>
      <c r="Q21" s="273">
        <v>46770.8</v>
      </c>
      <c r="R21" s="273">
        <v>37881.9</v>
      </c>
      <c r="S21" s="273">
        <v>47218.2</v>
      </c>
      <c r="T21" s="273">
        <v>186142.7</v>
      </c>
      <c r="U21" s="273">
        <v>275773.59999999998</v>
      </c>
      <c r="V21" s="273">
        <v>199261.5</v>
      </c>
      <c r="W21" s="273">
        <v>460229</v>
      </c>
      <c r="X21" s="273">
        <v>338115.5</v>
      </c>
      <c r="Y21" s="273">
        <v>572426.4</v>
      </c>
      <c r="Z21" s="273">
        <v>511923.7</v>
      </c>
      <c r="AA21" s="273">
        <v>653356.82786104002</v>
      </c>
      <c r="AB21" s="273">
        <v>1264274.9188103799</v>
      </c>
      <c r="AC21" s="273">
        <v>749326.00667193008</v>
      </c>
      <c r="AD21" s="273">
        <v>639845.23512127006</v>
      </c>
      <c r="AE21" s="273">
        <v>1135219.0357512501</v>
      </c>
      <c r="AF21" s="1466">
        <v>1187724.6352893799</v>
      </c>
      <c r="AG21" s="273">
        <v>865977.49562797998</v>
      </c>
      <c r="AH21" s="273">
        <v>1303068.37963213</v>
      </c>
      <c r="AI21" s="1467">
        <v>1992111.1174401301</v>
      </c>
      <c r="AJ21" s="273">
        <v>2057169.7662370501</v>
      </c>
      <c r="AK21" s="273">
        <v>1888846.24920202</v>
      </c>
      <c r="AL21" s="273">
        <v>1424494.0205205099</v>
      </c>
      <c r="AM21" s="273">
        <v>640772.22098133981</v>
      </c>
      <c r="AN21" s="278"/>
      <c r="AO21" s="996"/>
      <c r="AP21" s="44"/>
      <c r="AQ21" s="44"/>
      <c r="AR21" s="44"/>
      <c r="AS21" s="44"/>
      <c r="AT21" s="44"/>
      <c r="AU21" s="44"/>
      <c r="AV21" s="44"/>
      <c r="AW21" s="934"/>
      <c r="AX21" s="934"/>
      <c r="AY21" s="934"/>
      <c r="AZ21" s="990"/>
      <c r="BA21" s="71"/>
      <c r="BB21" s="879"/>
      <c r="BC21" s="879"/>
      <c r="BD21" s="879"/>
      <c r="BE21" s="879"/>
      <c r="BF21" s="990"/>
      <c r="BG21" s="990"/>
      <c r="BH21" s="990"/>
      <c r="BI21" s="990"/>
      <c r="BJ21" s="934"/>
    </row>
    <row r="22" spans="1:68" ht="14.85" customHeight="1">
      <c r="A22" s="530" t="s">
        <v>501</v>
      </c>
      <c r="B22" s="273">
        <v>856.4</v>
      </c>
      <c r="C22" s="273">
        <v>628.79999999999995</v>
      </c>
      <c r="D22" s="273">
        <v>778.7</v>
      </c>
      <c r="E22" s="273">
        <v>1429.5</v>
      </c>
      <c r="F22" s="273">
        <v>2264</v>
      </c>
      <c r="G22" s="273">
        <v>1360</v>
      </c>
      <c r="H22" s="273">
        <v>2322.1999999999998</v>
      </c>
      <c r="I22" s="273">
        <v>2035.7</v>
      </c>
      <c r="J22" s="273">
        <v>1096</v>
      </c>
      <c r="K22" s="273">
        <v>1036.5</v>
      </c>
      <c r="L22" s="273">
        <v>559.29999999999995</v>
      </c>
      <c r="M22" s="273">
        <v>324.60000000000002</v>
      </c>
      <c r="N22" s="273">
        <v>673.7</v>
      </c>
      <c r="O22" s="273">
        <v>614.29999999999995</v>
      </c>
      <c r="P22" s="273">
        <v>280.7</v>
      </c>
      <c r="Q22" s="273">
        <v>0.4</v>
      </c>
      <c r="R22" s="273">
        <v>6.4</v>
      </c>
      <c r="S22" s="273">
        <v>0</v>
      </c>
      <c r="T22" s="273">
        <v>445.7</v>
      </c>
      <c r="U22" s="273">
        <v>0</v>
      </c>
      <c r="V22" s="273">
        <v>0</v>
      </c>
      <c r="W22" s="273">
        <v>0</v>
      </c>
      <c r="X22" s="273">
        <v>0</v>
      </c>
      <c r="Y22" s="273">
        <v>0</v>
      </c>
      <c r="Z22" s="273">
        <v>0</v>
      </c>
      <c r="AA22" s="273">
        <v>0</v>
      </c>
      <c r="AB22" s="273">
        <v>0</v>
      </c>
      <c r="AC22" s="273">
        <v>39705.900692000003</v>
      </c>
      <c r="AD22" s="273">
        <v>0</v>
      </c>
      <c r="AE22" s="273">
        <v>0</v>
      </c>
      <c r="AF22" s="1466">
        <v>0</v>
      </c>
      <c r="AG22" s="273">
        <v>0</v>
      </c>
      <c r="AH22" s="273">
        <v>0</v>
      </c>
      <c r="AI22" s="1467">
        <v>0</v>
      </c>
      <c r="AJ22" s="273">
        <v>0</v>
      </c>
      <c r="AK22" s="273">
        <v>0</v>
      </c>
      <c r="AL22" s="273">
        <v>0</v>
      </c>
      <c r="AM22" s="273">
        <v>0</v>
      </c>
      <c r="AN22" s="523"/>
      <c r="AO22" s="983"/>
      <c r="AP22" s="44"/>
      <c r="AQ22" s="44"/>
      <c r="AR22" s="44"/>
      <c r="AS22" s="44"/>
      <c r="AT22" s="44"/>
      <c r="AU22" s="44"/>
      <c r="AV22" s="44"/>
      <c r="AW22" s="934"/>
      <c r="AX22" s="934"/>
      <c r="AY22" s="934"/>
      <c r="AZ22" s="990"/>
      <c r="BA22" s="71"/>
      <c r="BB22" s="879"/>
      <c r="BC22" s="879"/>
      <c r="BD22" s="879"/>
      <c r="BE22" s="879"/>
      <c r="BF22" s="990"/>
      <c r="BG22" s="990"/>
      <c r="BH22" s="990"/>
      <c r="BI22" s="990"/>
      <c r="BJ22" s="934"/>
    </row>
    <row r="23" spans="1:68" ht="14.85" customHeight="1">
      <c r="A23" s="530" t="s">
        <v>502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>
        <v>29.5</v>
      </c>
      <c r="N23" s="273">
        <v>10</v>
      </c>
      <c r="O23" s="273">
        <v>0</v>
      </c>
      <c r="P23" s="273">
        <v>2547</v>
      </c>
      <c r="Q23" s="273">
        <v>472.1</v>
      </c>
      <c r="R23" s="273">
        <v>1513.9</v>
      </c>
      <c r="S23" s="273">
        <v>1577.1</v>
      </c>
      <c r="T23" s="273">
        <v>1577.1</v>
      </c>
      <c r="U23" s="273">
        <v>1572.1</v>
      </c>
      <c r="V23" s="273">
        <v>3704.7</v>
      </c>
      <c r="W23" s="273">
        <v>1128</v>
      </c>
      <c r="X23" s="273">
        <v>33254.9</v>
      </c>
      <c r="Y23" s="273">
        <v>32758.7</v>
      </c>
      <c r="Z23" s="273">
        <v>101361.5</v>
      </c>
      <c r="AA23" s="273">
        <v>319332.32829748996</v>
      </c>
      <c r="AB23" s="273">
        <v>694060.96777094016</v>
      </c>
      <c r="AC23" s="273">
        <v>914106.05709844991</v>
      </c>
      <c r="AD23" s="273">
        <v>1229049.6664531101</v>
      </c>
      <c r="AE23" s="273">
        <v>1448129.8867604898</v>
      </c>
      <c r="AF23" s="1466">
        <v>1860342.5977955102</v>
      </c>
      <c r="AG23" s="273">
        <v>1553746.5954503999</v>
      </c>
      <c r="AH23" s="273">
        <v>1656849.7736603501</v>
      </c>
      <c r="AI23" s="1467">
        <v>1697671.9463584099</v>
      </c>
      <c r="AJ23" s="273">
        <v>1645042.9996809599</v>
      </c>
      <c r="AK23" s="273">
        <v>1539920.8251693898</v>
      </c>
      <c r="AL23" s="273">
        <v>1526385.7313793502</v>
      </c>
      <c r="AM23" s="273">
        <v>1591833.0066834299</v>
      </c>
      <c r="AN23" s="274"/>
      <c r="AO23" s="983"/>
      <c r="AP23" s="44"/>
      <c r="AQ23" s="44"/>
      <c r="AR23" s="44"/>
      <c r="AS23" s="44"/>
      <c r="AT23" s="44"/>
      <c r="AU23" s="44"/>
      <c r="AV23" s="44"/>
      <c r="AW23" s="934"/>
      <c r="AX23" s="934"/>
      <c r="AY23" s="934"/>
      <c r="AZ23" s="990"/>
      <c r="BA23" s="71"/>
      <c r="BB23" s="879"/>
      <c r="BC23" s="879"/>
      <c r="BD23" s="879"/>
      <c r="BE23" s="879"/>
      <c r="BF23" s="990"/>
      <c r="BG23" s="990"/>
      <c r="BH23" s="990"/>
      <c r="BI23" s="990"/>
      <c r="BJ23" s="934"/>
    </row>
    <row r="24" spans="1:68" ht="14.85" customHeight="1">
      <c r="A24" s="530" t="s">
        <v>503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>
        <v>346.1</v>
      </c>
      <c r="N24" s="273">
        <v>311.39999999999998</v>
      </c>
      <c r="O24" s="273">
        <v>283.10000000000002</v>
      </c>
      <c r="P24" s="273">
        <v>248.7</v>
      </c>
      <c r="Q24" s="273">
        <v>277.89999999999998</v>
      </c>
      <c r="R24" s="273">
        <v>220.2</v>
      </c>
      <c r="S24" s="273">
        <v>347.1</v>
      </c>
      <c r="T24" s="273">
        <v>410.9</v>
      </c>
      <c r="U24" s="273">
        <v>784.4</v>
      </c>
      <c r="V24" s="273">
        <v>5304.3</v>
      </c>
      <c r="W24" s="273">
        <v>6164.7</v>
      </c>
      <c r="X24" s="273">
        <v>6834.1</v>
      </c>
      <c r="Y24" s="273">
        <v>3890.2</v>
      </c>
      <c r="Z24" s="273">
        <v>17563</v>
      </c>
      <c r="AA24" s="273">
        <v>20841.254601640001</v>
      </c>
      <c r="AB24" s="273">
        <v>2071.8720158000001</v>
      </c>
      <c r="AC24" s="273">
        <v>14011.917777409999</v>
      </c>
      <c r="AD24" s="273">
        <v>12186.229372959999</v>
      </c>
      <c r="AE24" s="273">
        <v>4495.3917346300004</v>
      </c>
      <c r="AF24" s="1466">
        <v>4654.3045726299997</v>
      </c>
      <c r="AG24" s="273">
        <v>18048.225713310003</v>
      </c>
      <c r="AH24" s="273">
        <v>13360.723225870001</v>
      </c>
      <c r="AI24" s="1467">
        <v>6509.5936398999993</v>
      </c>
      <c r="AJ24" s="273">
        <v>6537.0660054</v>
      </c>
      <c r="AK24" s="273">
        <v>2901.3825595300004</v>
      </c>
      <c r="AL24" s="273">
        <v>867.85522117999994</v>
      </c>
      <c r="AM24" s="273">
        <v>923.96049239000001</v>
      </c>
      <c r="AN24" s="274"/>
      <c r="AO24" s="983"/>
      <c r="AP24" s="44"/>
      <c r="AQ24" s="44"/>
      <c r="AR24" s="44"/>
      <c r="AS24" s="44"/>
      <c r="AT24" s="44"/>
      <c r="AU24" s="44"/>
      <c r="AV24" s="44"/>
      <c r="AW24" s="934"/>
      <c r="AX24" s="934"/>
      <c r="AY24" s="934"/>
      <c r="AZ24" s="990"/>
      <c r="BA24" s="71"/>
      <c r="BB24" s="879"/>
      <c r="BC24" s="879"/>
      <c r="BD24" s="879"/>
      <c r="BE24" s="879"/>
      <c r="BF24" s="990"/>
      <c r="BG24" s="990"/>
      <c r="BH24" s="990"/>
      <c r="BI24" s="990"/>
      <c r="BJ24" s="934"/>
      <c r="BN24" s="48"/>
      <c r="BO24" s="48"/>
      <c r="BP24" s="48"/>
    </row>
    <row r="25" spans="1:68" s="48" customFormat="1" ht="14.85" customHeight="1">
      <c r="A25" s="530" t="s">
        <v>504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>
        <v>0</v>
      </c>
      <c r="N25" s="273">
        <v>0</v>
      </c>
      <c r="O25" s="273">
        <v>0</v>
      </c>
      <c r="P25" s="273">
        <v>0</v>
      </c>
      <c r="Q25" s="273">
        <v>0</v>
      </c>
      <c r="R25" s="273">
        <v>0</v>
      </c>
      <c r="S25" s="273">
        <v>0</v>
      </c>
      <c r="T25" s="273">
        <v>0</v>
      </c>
      <c r="U25" s="273">
        <v>0</v>
      </c>
      <c r="V25" s="273"/>
      <c r="W25" s="273">
        <v>0</v>
      </c>
      <c r="X25" s="273">
        <v>0</v>
      </c>
      <c r="Y25" s="273">
        <v>0</v>
      </c>
      <c r="Z25" s="273">
        <v>0</v>
      </c>
      <c r="AA25" s="273"/>
      <c r="AB25" s="273"/>
      <c r="AC25" s="273"/>
      <c r="AD25" s="273"/>
      <c r="AE25" s="273"/>
      <c r="AF25" s="1466"/>
      <c r="AG25" s="273"/>
      <c r="AH25" s="273"/>
      <c r="AI25" s="1467"/>
      <c r="AJ25" s="273"/>
      <c r="AK25" s="273"/>
      <c r="AL25" s="273"/>
      <c r="AM25" s="273">
        <v>0</v>
      </c>
      <c r="AN25" s="274"/>
      <c r="AO25" s="983"/>
      <c r="AP25" s="59"/>
      <c r="AQ25" s="59"/>
      <c r="AR25" s="59"/>
      <c r="AS25" s="59"/>
      <c r="AT25" s="59"/>
      <c r="AU25" s="59"/>
      <c r="AV25" s="986"/>
      <c r="AW25" s="934"/>
      <c r="AX25" s="934"/>
      <c r="AY25" s="934"/>
      <c r="AZ25" s="990"/>
      <c r="BA25" s="71"/>
      <c r="BB25" s="879"/>
      <c r="BC25" s="879"/>
      <c r="BD25" s="879"/>
      <c r="BE25" s="879"/>
      <c r="BF25" s="990"/>
      <c r="BG25" s="990"/>
      <c r="BH25" s="990"/>
      <c r="BI25" s="990"/>
      <c r="BJ25" s="934"/>
      <c r="BK25" s="45"/>
      <c r="BL25" s="45"/>
      <c r="BM25" s="45"/>
      <c r="BN25" s="45"/>
      <c r="BO25" s="45"/>
      <c r="BP25" s="45"/>
    </row>
    <row r="26" spans="1:68" ht="14.85" customHeight="1">
      <c r="A26" s="530"/>
      <c r="B26" s="1209"/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468"/>
      <c r="AG26" s="1209"/>
      <c r="AH26" s="1209"/>
      <c r="AI26" s="1469"/>
      <c r="AJ26" s="1209"/>
      <c r="AK26" s="1209"/>
      <c r="AL26" s="1209"/>
      <c r="AM26" s="1209"/>
      <c r="AN26" s="274"/>
      <c r="AO26" s="48"/>
      <c r="AP26" s="271"/>
      <c r="AQ26" s="271"/>
      <c r="AR26" s="271"/>
      <c r="AS26" s="271"/>
      <c r="AT26" s="271"/>
      <c r="AU26" s="985"/>
      <c r="AV26" s="272"/>
      <c r="AW26" s="934"/>
      <c r="AX26" s="934"/>
      <c r="AY26" s="934"/>
      <c r="AZ26" s="990"/>
      <c r="BA26" s="71"/>
      <c r="BB26" s="879"/>
      <c r="BC26" s="879"/>
      <c r="BD26" s="879"/>
      <c r="BE26" s="879"/>
      <c r="BF26" s="990"/>
      <c r="BG26" s="990"/>
      <c r="BH26" s="990"/>
      <c r="BI26" s="990"/>
      <c r="BJ26" s="934"/>
      <c r="BN26" s="42"/>
      <c r="BO26" s="42"/>
      <c r="BP26" s="42"/>
    </row>
    <row r="27" spans="1:68" s="42" customFormat="1" ht="14.85" customHeight="1">
      <c r="A27" s="529" t="s">
        <v>505</v>
      </c>
      <c r="B27" s="270">
        <v>0</v>
      </c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70">
        <v>1253.2</v>
      </c>
      <c r="N27" s="270">
        <v>1498.9</v>
      </c>
      <c r="O27" s="270">
        <v>1883.5</v>
      </c>
      <c r="P27" s="270">
        <v>2650</v>
      </c>
      <c r="Q27" s="270">
        <v>3293.3</v>
      </c>
      <c r="R27" s="270">
        <v>2374.1</v>
      </c>
      <c r="S27" s="270">
        <v>827.7</v>
      </c>
      <c r="T27" s="270">
        <v>2095</v>
      </c>
      <c r="U27" s="270">
        <v>7500.6</v>
      </c>
      <c r="V27" s="270">
        <v>26796.399999999998</v>
      </c>
      <c r="W27" s="270">
        <v>17326.599999999999</v>
      </c>
      <c r="X27" s="270">
        <v>20234.900000000001</v>
      </c>
      <c r="Y27" s="270">
        <v>24631.800000000003</v>
      </c>
      <c r="Z27" s="270">
        <v>54526.6</v>
      </c>
      <c r="AA27" s="270">
        <v>80652.365749930002</v>
      </c>
      <c r="AB27" s="270">
        <v>87753.600434149994</v>
      </c>
      <c r="AC27" s="270">
        <v>149765.13917076</v>
      </c>
      <c r="AD27" s="270">
        <v>310324.27024071</v>
      </c>
      <c r="AE27" s="270">
        <v>369809.82430045994</v>
      </c>
      <c r="AF27" s="1464">
        <v>376771.66840172996</v>
      </c>
      <c r="AG27" s="270">
        <v>420237.94762073999</v>
      </c>
      <c r="AH27" s="270">
        <v>400160.82640396</v>
      </c>
      <c r="AI27" s="1465">
        <v>513218.65656525001</v>
      </c>
      <c r="AJ27" s="270">
        <v>538114.32943554001</v>
      </c>
      <c r="AK27" s="270">
        <v>586273.65203652985</v>
      </c>
      <c r="AL27" s="270">
        <v>599030.74312776991</v>
      </c>
      <c r="AM27" s="270">
        <v>665879.27111208998</v>
      </c>
      <c r="AN27" s="278"/>
      <c r="AO27" s="982"/>
      <c r="AP27" s="41"/>
      <c r="AQ27" s="41"/>
      <c r="AR27" s="41"/>
      <c r="AS27" s="41"/>
      <c r="AT27" s="41"/>
      <c r="AU27" s="41"/>
      <c r="AV27" s="523"/>
      <c r="AW27" s="934"/>
      <c r="AX27" s="934"/>
      <c r="AY27" s="934"/>
      <c r="AZ27" s="990"/>
      <c r="BA27" s="71"/>
      <c r="BB27" s="879"/>
      <c r="BC27" s="879"/>
      <c r="BD27" s="879"/>
      <c r="BE27" s="879"/>
      <c r="BF27" s="990"/>
      <c r="BG27" s="990"/>
      <c r="BH27" s="990"/>
      <c r="BI27" s="990"/>
      <c r="BJ27" s="934"/>
      <c r="BK27" s="45"/>
      <c r="BL27" s="45"/>
      <c r="BM27" s="45"/>
      <c r="BN27" s="45"/>
      <c r="BO27" s="45"/>
      <c r="BP27" s="45"/>
    </row>
    <row r="28" spans="1:68" ht="14.85" customHeight="1">
      <c r="A28" s="530" t="s">
        <v>506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>
        <v>1073.4000000000001</v>
      </c>
      <c r="N28" s="273">
        <v>1204.9000000000001</v>
      </c>
      <c r="O28" s="273">
        <v>1631.3</v>
      </c>
      <c r="P28" s="273">
        <v>2402.6999999999998</v>
      </c>
      <c r="Q28" s="273">
        <v>2981.3</v>
      </c>
      <c r="R28" s="273">
        <v>2050.1999999999998</v>
      </c>
      <c r="S28" s="273">
        <v>677.5</v>
      </c>
      <c r="T28" s="273">
        <v>1651.7</v>
      </c>
      <c r="U28" s="273">
        <v>6920.3</v>
      </c>
      <c r="V28" s="273">
        <v>24905.599999999999</v>
      </c>
      <c r="W28" s="273">
        <v>16350.9</v>
      </c>
      <c r="X28" s="273">
        <v>19355.5</v>
      </c>
      <c r="Y28" s="273">
        <v>22104.400000000001</v>
      </c>
      <c r="Z28" s="273">
        <v>50768</v>
      </c>
      <c r="AA28" s="273">
        <v>72768.792411219998</v>
      </c>
      <c r="AB28" s="273">
        <v>69542.651372969995</v>
      </c>
      <c r="AC28" s="273">
        <v>129739.13061521</v>
      </c>
      <c r="AD28" s="273">
        <v>292010.82727255998</v>
      </c>
      <c r="AE28" s="273">
        <v>354522.36950580002</v>
      </c>
      <c r="AF28" s="1466">
        <v>364189.58916760999</v>
      </c>
      <c r="AG28" s="273">
        <v>407274.28985696996</v>
      </c>
      <c r="AH28" s="273">
        <v>387688.06692294002</v>
      </c>
      <c r="AI28" s="1467">
        <v>497830.21031157003</v>
      </c>
      <c r="AJ28" s="273">
        <v>526067.09568725002</v>
      </c>
      <c r="AK28" s="273">
        <v>573416.25808329997</v>
      </c>
      <c r="AL28" s="273">
        <v>585905.80334157997</v>
      </c>
      <c r="AM28" s="273">
        <v>655020.83352125005</v>
      </c>
      <c r="AN28" s="272"/>
      <c r="AO28" s="996"/>
      <c r="AP28" s="44"/>
      <c r="AQ28" s="44"/>
      <c r="AR28" s="44"/>
      <c r="AS28" s="44"/>
      <c r="AT28" s="44"/>
      <c r="AU28" s="44"/>
      <c r="AV28" s="44"/>
      <c r="AW28" s="934"/>
      <c r="AX28" s="934"/>
      <c r="AY28" s="934"/>
      <c r="AZ28" s="990"/>
      <c r="BA28" s="71"/>
      <c r="BB28" s="879"/>
      <c r="BC28" s="879"/>
      <c r="BD28" s="879"/>
      <c r="BE28" s="879"/>
      <c r="BF28" s="990"/>
      <c r="BG28" s="990"/>
      <c r="BH28" s="990"/>
      <c r="BI28" s="990"/>
      <c r="BJ28" s="934"/>
      <c r="BN28" s="48"/>
      <c r="BO28" s="48"/>
      <c r="BP28" s="48"/>
    </row>
    <row r="29" spans="1:68" s="48" customFormat="1" ht="14.85" customHeight="1">
      <c r="A29" s="530" t="s">
        <v>507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>
        <v>179.8</v>
      </c>
      <c r="N29" s="273">
        <v>294</v>
      </c>
      <c r="O29" s="273">
        <v>252.2</v>
      </c>
      <c r="P29" s="273">
        <v>247.3</v>
      </c>
      <c r="Q29" s="273">
        <v>312</v>
      </c>
      <c r="R29" s="273">
        <v>323.89999999999998</v>
      </c>
      <c r="S29" s="273">
        <v>150.19999999999999</v>
      </c>
      <c r="T29" s="273">
        <v>443.3</v>
      </c>
      <c r="U29" s="273">
        <v>580.29999999999995</v>
      </c>
      <c r="V29" s="273">
        <v>1890.8</v>
      </c>
      <c r="W29" s="273">
        <v>975.7</v>
      </c>
      <c r="X29" s="273">
        <v>879.4</v>
      </c>
      <c r="Y29" s="273">
        <v>2527.4</v>
      </c>
      <c r="Z29" s="273">
        <v>3758.6</v>
      </c>
      <c r="AA29" s="273">
        <v>7883.5733387099999</v>
      </c>
      <c r="AB29" s="273">
        <v>18210.949061179999</v>
      </c>
      <c r="AC29" s="273">
        <v>20026.008555550001</v>
      </c>
      <c r="AD29" s="273">
        <v>18313.442968150001</v>
      </c>
      <c r="AE29" s="273">
        <v>15287.45479466</v>
      </c>
      <c r="AF29" s="1466">
        <v>12582.079234120001</v>
      </c>
      <c r="AG29" s="273">
        <v>12963.657763770001</v>
      </c>
      <c r="AH29" s="273">
        <v>12472.759481020001</v>
      </c>
      <c r="AI29" s="1467">
        <v>15388.44625368</v>
      </c>
      <c r="AJ29" s="273">
        <v>12047.23374829</v>
      </c>
      <c r="AK29" s="273">
        <v>12857.393953229999</v>
      </c>
      <c r="AL29" s="273">
        <v>13124.93978619</v>
      </c>
      <c r="AM29" s="273">
        <v>10858.43759084</v>
      </c>
      <c r="AN29" s="523"/>
      <c r="AO29" s="983"/>
      <c r="AP29" s="59"/>
      <c r="AQ29" s="59"/>
      <c r="AR29" s="59"/>
      <c r="AS29" s="59"/>
      <c r="AT29" s="59"/>
      <c r="AU29" s="59"/>
      <c r="AV29" s="59"/>
      <c r="AW29" s="934"/>
      <c r="AX29" s="934"/>
      <c r="AY29" s="934"/>
      <c r="AZ29" s="990"/>
      <c r="BA29" s="71"/>
      <c r="BB29" s="879"/>
      <c r="BC29" s="879"/>
      <c r="BD29" s="879"/>
      <c r="BE29" s="879"/>
      <c r="BF29" s="990"/>
      <c r="BG29" s="990"/>
      <c r="BH29" s="990"/>
      <c r="BI29" s="990"/>
      <c r="BJ29" s="934"/>
      <c r="BK29" s="45"/>
      <c r="BL29" s="45"/>
      <c r="BM29" s="45"/>
      <c r="BN29" s="45"/>
      <c r="BO29" s="45"/>
      <c r="BP29" s="45"/>
    </row>
    <row r="30" spans="1:68" ht="14.85" customHeight="1">
      <c r="A30" s="530"/>
      <c r="B30" s="1209"/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468"/>
      <c r="AG30" s="1209"/>
      <c r="AH30" s="1209"/>
      <c r="AI30" s="1469"/>
      <c r="AJ30" s="1209"/>
      <c r="AK30" s="1209"/>
      <c r="AL30" s="1209"/>
      <c r="AM30" s="1209"/>
      <c r="AN30" s="274"/>
      <c r="AO30" s="48"/>
      <c r="AP30" s="271"/>
      <c r="AQ30" s="271"/>
      <c r="AR30" s="271"/>
      <c r="AS30" s="271"/>
      <c r="AT30" s="271"/>
      <c r="AU30" s="985"/>
      <c r="AV30" s="272"/>
      <c r="AW30" s="934"/>
      <c r="AX30" s="934"/>
      <c r="AY30" s="934"/>
      <c r="AZ30" s="990"/>
      <c r="BA30" s="71"/>
      <c r="BB30" s="879"/>
      <c r="BC30" s="879"/>
      <c r="BD30" s="879"/>
      <c r="BE30" s="879"/>
      <c r="BF30" s="990"/>
      <c r="BG30" s="990"/>
      <c r="BH30" s="990"/>
      <c r="BI30" s="990"/>
      <c r="BJ30" s="934"/>
      <c r="BN30" s="42"/>
      <c r="BO30" s="42"/>
      <c r="BP30" s="42"/>
    </row>
    <row r="31" spans="1:68" s="42" customFormat="1" ht="14.85" customHeight="1">
      <c r="A31" s="529" t="s">
        <v>508</v>
      </c>
      <c r="B31" s="270">
        <v>8818.5</v>
      </c>
      <c r="C31" s="270">
        <v>10459.4</v>
      </c>
      <c r="D31" s="270">
        <v>10849.1</v>
      </c>
      <c r="E31" s="270">
        <v>11309.5</v>
      </c>
      <c r="F31" s="270">
        <v>12326.1</v>
      </c>
      <c r="G31" s="270">
        <v>15609</v>
      </c>
      <c r="H31" s="270">
        <v>17665.600000000002</v>
      </c>
      <c r="I31" s="270">
        <v>19716.699999999997</v>
      </c>
      <c r="J31" s="270">
        <v>22326.400000000001</v>
      </c>
      <c r="K31" s="270">
        <v>26565.8</v>
      </c>
      <c r="L31" s="270">
        <v>30531.3</v>
      </c>
      <c r="M31" s="270">
        <v>41236</v>
      </c>
      <c r="N31" s="270">
        <v>48200.399999999994</v>
      </c>
      <c r="O31" s="270">
        <v>92017.299999999988</v>
      </c>
      <c r="P31" s="270">
        <v>141670.9</v>
      </c>
      <c r="Q31" s="270">
        <v>171642.4</v>
      </c>
      <c r="R31" s="270">
        <v>238187.69999999998</v>
      </c>
      <c r="S31" s="270">
        <v>271720.7</v>
      </c>
      <c r="T31" s="270">
        <v>350575.20000000007</v>
      </c>
      <c r="U31" s="270">
        <v>480017.2</v>
      </c>
      <c r="V31" s="270">
        <v>817689.8</v>
      </c>
      <c r="W31" s="270">
        <v>931137.49999999988</v>
      </c>
      <c r="X31" s="270">
        <v>1182964.0999999999</v>
      </c>
      <c r="Y31" s="270">
        <v>1494610.9</v>
      </c>
      <c r="Z31" s="270">
        <v>1936619.82</v>
      </c>
      <c r="AA31" s="270">
        <v>2528637.0144331199</v>
      </c>
      <c r="AB31" s="270">
        <v>4732942.1220692899</v>
      </c>
      <c r="AC31" s="270">
        <v>7649634.9740902791</v>
      </c>
      <c r="AD31" s="270">
        <v>9357552.407259468</v>
      </c>
      <c r="AE31" s="270">
        <v>8828363.2332206182</v>
      </c>
      <c r="AF31" s="1464">
        <v>8632667.1873641405</v>
      </c>
      <c r="AG31" s="270">
        <v>8811319.438487228</v>
      </c>
      <c r="AH31" s="270">
        <v>9840242.6601730417</v>
      </c>
      <c r="AI31" s="1465">
        <v>9101227.141923869</v>
      </c>
      <c r="AJ31" s="270">
        <v>8982437.6431837082</v>
      </c>
      <c r="AK31" s="270">
        <v>9462132.8647869583</v>
      </c>
      <c r="AL31" s="270">
        <v>9675917.3888979591</v>
      </c>
      <c r="AM31" s="270">
        <v>9775077.0584139526</v>
      </c>
      <c r="AN31" s="278"/>
      <c r="AO31" s="982"/>
      <c r="AP31" s="41"/>
      <c r="AQ31" s="41"/>
      <c r="AR31" s="41"/>
      <c r="AS31" s="41"/>
      <c r="AT31" s="41"/>
      <c r="AU31" s="41"/>
      <c r="AV31" s="523"/>
      <c r="AW31" s="934"/>
      <c r="AX31" s="934"/>
      <c r="AY31" s="934"/>
      <c r="AZ31" s="990"/>
      <c r="BA31" s="71"/>
      <c r="BB31" s="879"/>
      <c r="BC31" s="879"/>
      <c r="BD31" s="879"/>
      <c r="BE31" s="879"/>
      <c r="BF31" s="990"/>
      <c r="BG31" s="990"/>
      <c r="BH31" s="990"/>
      <c r="BI31" s="990"/>
      <c r="BJ31" s="934"/>
      <c r="BK31" s="45"/>
      <c r="BL31" s="45"/>
      <c r="BM31" s="45"/>
      <c r="BN31" s="45"/>
      <c r="BO31" s="45"/>
      <c r="BP31" s="45"/>
    </row>
    <row r="32" spans="1:68" ht="14.85" customHeight="1">
      <c r="A32" s="530" t="s">
        <v>509</v>
      </c>
      <c r="B32" s="273">
        <v>8242.2000000000007</v>
      </c>
      <c r="C32" s="273">
        <v>9869.5</v>
      </c>
      <c r="D32" s="273">
        <v>10259.1</v>
      </c>
      <c r="E32" s="273">
        <v>10797.8</v>
      </c>
      <c r="F32" s="273">
        <v>11705.2</v>
      </c>
      <c r="G32" s="273">
        <v>14808.3</v>
      </c>
      <c r="H32" s="273">
        <v>16525.7</v>
      </c>
      <c r="I32" s="273">
        <v>19461.099999999999</v>
      </c>
      <c r="J32" s="273">
        <v>21334</v>
      </c>
      <c r="K32" s="273">
        <v>25200.3</v>
      </c>
      <c r="L32" s="273">
        <v>29891.3</v>
      </c>
      <c r="M32" s="273">
        <v>38834.199999999997</v>
      </c>
      <c r="N32" s="273">
        <v>42580.2</v>
      </c>
      <c r="O32" s="273">
        <v>84745.5</v>
      </c>
      <c r="P32" s="273">
        <v>122833.7</v>
      </c>
      <c r="Q32" s="273">
        <v>153158.39999999999</v>
      </c>
      <c r="R32" s="273">
        <v>214762.4</v>
      </c>
      <c r="S32" s="273">
        <v>244656.2</v>
      </c>
      <c r="T32" s="273">
        <v>311670.2</v>
      </c>
      <c r="U32" s="273">
        <v>429341.8</v>
      </c>
      <c r="V32" s="273">
        <v>714473.2</v>
      </c>
      <c r="W32" s="273">
        <v>805309.5</v>
      </c>
      <c r="X32" s="273">
        <v>1012365.2</v>
      </c>
      <c r="Y32" s="273">
        <v>1278644.5</v>
      </c>
      <c r="Z32" s="273">
        <v>1584518.6</v>
      </c>
      <c r="AA32" s="273">
        <v>2096269.9355160301</v>
      </c>
      <c r="AB32" s="273">
        <v>3861541.07866365</v>
      </c>
      <c r="AC32" s="273">
        <v>6051683.9610053701</v>
      </c>
      <c r="AD32" s="273">
        <v>7385758.62506021</v>
      </c>
      <c r="AE32" s="273">
        <v>6359620.8673594408</v>
      </c>
      <c r="AF32" s="1466">
        <v>6409412.1862538606</v>
      </c>
      <c r="AG32" s="273">
        <v>6102926.3779635197</v>
      </c>
      <c r="AH32" s="273">
        <v>6411512.1629308797</v>
      </c>
      <c r="AI32" s="1467">
        <v>6098513.4777912199</v>
      </c>
      <c r="AJ32" s="273">
        <v>6053885.0166564798</v>
      </c>
      <c r="AK32" s="273">
        <v>6840454.9794688104</v>
      </c>
      <c r="AL32" s="273">
        <v>6950386.4779845895</v>
      </c>
      <c r="AM32" s="273">
        <v>7034052.7007906698</v>
      </c>
      <c r="AN32" s="272"/>
      <c r="AO32" s="996"/>
      <c r="AP32" s="44"/>
      <c r="AQ32" s="44"/>
      <c r="AR32" s="44"/>
      <c r="AS32" s="44"/>
      <c r="AT32" s="44"/>
      <c r="AU32" s="44"/>
      <c r="AV32" s="274"/>
      <c r="AW32" s="934"/>
      <c r="AX32" s="934"/>
      <c r="AY32" s="934"/>
      <c r="AZ32" s="990"/>
      <c r="BA32" s="71"/>
      <c r="BB32" s="879"/>
      <c r="BC32" s="879"/>
      <c r="BD32" s="879"/>
      <c r="BE32" s="879"/>
      <c r="BF32" s="990"/>
      <c r="BG32" s="990"/>
      <c r="BH32" s="990"/>
      <c r="BI32" s="990"/>
      <c r="BJ32" s="934"/>
    </row>
    <row r="33" spans="1:68" ht="14.85" customHeight="1">
      <c r="A33" s="530" t="s">
        <v>510</v>
      </c>
      <c r="B33" s="273">
        <v>0</v>
      </c>
      <c r="C33" s="273">
        <v>1.6</v>
      </c>
      <c r="D33" s="273">
        <v>0</v>
      </c>
      <c r="E33" s="273">
        <v>0</v>
      </c>
      <c r="F33" s="273">
        <v>0</v>
      </c>
      <c r="G33" s="273">
        <v>0</v>
      </c>
      <c r="H33" s="273">
        <v>0</v>
      </c>
      <c r="I33" s="273">
        <v>0</v>
      </c>
      <c r="J33" s="273">
        <v>0</v>
      </c>
      <c r="K33" s="273">
        <v>0</v>
      </c>
      <c r="L33" s="273">
        <v>0</v>
      </c>
      <c r="M33" s="273">
        <v>0</v>
      </c>
      <c r="N33" s="273">
        <v>0</v>
      </c>
      <c r="O33" s="273">
        <v>0</v>
      </c>
      <c r="P33" s="273">
        <v>0</v>
      </c>
      <c r="Q33" s="273">
        <v>76.3</v>
      </c>
      <c r="R33" s="273">
        <v>43.8</v>
      </c>
      <c r="S33" s="273">
        <v>0</v>
      </c>
      <c r="T33" s="273">
        <v>0</v>
      </c>
      <c r="U33" s="273">
        <v>0</v>
      </c>
      <c r="V33" s="273">
        <v>0</v>
      </c>
      <c r="W33" s="273">
        <v>0</v>
      </c>
      <c r="X33" s="273">
        <v>65.400000000000006</v>
      </c>
      <c r="Y33" s="273">
        <v>154</v>
      </c>
      <c r="Z33" s="273">
        <v>0</v>
      </c>
      <c r="AA33" s="273">
        <v>0</v>
      </c>
      <c r="AB33" s="273">
        <v>61750</v>
      </c>
      <c r="AC33" s="273">
        <v>116359.08255178999</v>
      </c>
      <c r="AD33" s="273">
        <v>330691.82170884998</v>
      </c>
      <c r="AE33" s="273">
        <v>195896.34154192999</v>
      </c>
      <c r="AF33" s="1466">
        <v>183414.87106506</v>
      </c>
      <c r="AG33" s="273">
        <v>131368.01215200999</v>
      </c>
      <c r="AH33" s="273">
        <v>89366.581449780002</v>
      </c>
      <c r="AI33" s="1467">
        <v>24504.25279834</v>
      </c>
      <c r="AJ33" s="273">
        <v>3448.8617763000002</v>
      </c>
      <c r="AK33" s="273">
        <v>1850.9536450799999</v>
      </c>
      <c r="AL33" s="273">
        <v>1916.0768162699999</v>
      </c>
      <c r="AM33" s="273">
        <v>1974.5837001099999</v>
      </c>
      <c r="AN33" s="523"/>
      <c r="AO33" s="983"/>
      <c r="AP33" s="44"/>
      <c r="AQ33" s="44"/>
      <c r="AR33" s="44"/>
      <c r="AS33" s="44"/>
      <c r="AT33" s="44"/>
      <c r="AU33" s="44"/>
      <c r="AV33" s="274"/>
      <c r="AW33" s="934"/>
      <c r="AX33" s="934"/>
      <c r="AY33" s="934"/>
      <c r="AZ33" s="990"/>
      <c r="BA33" s="71"/>
      <c r="BB33" s="879"/>
      <c r="BC33" s="879"/>
      <c r="BD33" s="879"/>
      <c r="BE33" s="879"/>
      <c r="BF33" s="990"/>
      <c r="BG33" s="990"/>
      <c r="BH33" s="990"/>
      <c r="BI33" s="990"/>
      <c r="BJ33" s="934"/>
    </row>
    <row r="34" spans="1:68" ht="14.85" customHeight="1">
      <c r="A34" s="530" t="s">
        <v>511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>
        <v>33.799999999999997</v>
      </c>
      <c r="N34" s="273">
        <v>39.4</v>
      </c>
      <c r="O34" s="273">
        <v>110.2</v>
      </c>
      <c r="P34" s="273">
        <v>510.2</v>
      </c>
      <c r="Q34" s="273">
        <v>38.200000000000003</v>
      </c>
      <c r="R34" s="273">
        <v>84.2</v>
      </c>
      <c r="S34" s="273">
        <v>326.8</v>
      </c>
      <c r="T34" s="273">
        <v>226.7</v>
      </c>
      <c r="U34" s="273">
        <v>0.2</v>
      </c>
      <c r="V34" s="273">
        <v>91.5</v>
      </c>
      <c r="W34" s="273">
        <v>324.5</v>
      </c>
      <c r="X34" s="273">
        <v>458.7</v>
      </c>
      <c r="Y34" s="273">
        <v>241.7</v>
      </c>
      <c r="Z34" s="273">
        <v>310.52</v>
      </c>
      <c r="AA34" s="273">
        <v>0</v>
      </c>
      <c r="AB34" s="273">
        <v>0</v>
      </c>
      <c r="AC34" s="273">
        <v>0</v>
      </c>
      <c r="AD34" s="273">
        <v>49990.837342999999</v>
      </c>
      <c r="AE34" s="273">
        <v>142.101934</v>
      </c>
      <c r="AF34" s="1466">
        <v>355.28200399999997</v>
      </c>
      <c r="AG34" s="273">
        <v>363.32424723000003</v>
      </c>
      <c r="AH34" s="273">
        <v>54.939295200000004</v>
      </c>
      <c r="AI34" s="1467">
        <v>3080.7992952300001</v>
      </c>
      <c r="AJ34" s="273">
        <v>231.68626890000002</v>
      </c>
      <c r="AK34" s="273">
        <v>1042.7658173099999</v>
      </c>
      <c r="AL34" s="273">
        <v>1364.2685398900001</v>
      </c>
      <c r="AM34" s="273">
        <v>3404.95841449</v>
      </c>
      <c r="AN34" s="274"/>
      <c r="AO34" s="983"/>
      <c r="AP34" s="271"/>
      <c r="AQ34" s="271"/>
      <c r="AR34" s="271"/>
      <c r="AS34" s="271"/>
      <c r="AT34" s="271"/>
      <c r="AU34" s="271"/>
      <c r="AV34" s="272"/>
      <c r="AW34" s="934"/>
      <c r="AX34" s="934"/>
      <c r="AY34" s="934"/>
      <c r="AZ34" s="990"/>
      <c r="BA34" s="71"/>
      <c r="BB34" s="879"/>
      <c r="BC34" s="879"/>
      <c r="BD34" s="879"/>
      <c r="BE34" s="879"/>
      <c r="BF34" s="990"/>
      <c r="BG34" s="990"/>
      <c r="BH34" s="990"/>
      <c r="BI34" s="990"/>
      <c r="BJ34" s="934"/>
    </row>
    <row r="35" spans="1:68" ht="14.85" customHeight="1">
      <c r="A35" s="530" t="s">
        <v>512</v>
      </c>
      <c r="B35" s="270">
        <v>576.29999999999995</v>
      </c>
      <c r="C35" s="270">
        <v>588.29999999999995</v>
      </c>
      <c r="D35" s="270">
        <v>590</v>
      </c>
      <c r="E35" s="270">
        <v>511.7</v>
      </c>
      <c r="F35" s="270">
        <v>620.9</v>
      </c>
      <c r="G35" s="270">
        <v>800.7</v>
      </c>
      <c r="H35" s="270">
        <v>1139.9000000000001</v>
      </c>
      <c r="I35" s="270">
        <v>255.6</v>
      </c>
      <c r="J35" s="270">
        <v>992.4</v>
      </c>
      <c r="K35" s="270">
        <v>1365.5</v>
      </c>
      <c r="L35" s="270">
        <v>640</v>
      </c>
      <c r="M35" s="270">
        <v>1230.5</v>
      </c>
      <c r="N35" s="270">
        <v>1656</v>
      </c>
      <c r="O35" s="270">
        <v>1543.3</v>
      </c>
      <c r="P35" s="270">
        <v>2154.9</v>
      </c>
      <c r="Q35" s="270">
        <v>2507.5</v>
      </c>
      <c r="R35" s="270">
        <v>3459.3</v>
      </c>
      <c r="S35" s="270">
        <v>4198.5</v>
      </c>
      <c r="T35" s="270">
        <v>5247.4000000000005</v>
      </c>
      <c r="U35" s="270">
        <v>7948.7</v>
      </c>
      <c r="V35" s="270">
        <v>15919.9</v>
      </c>
      <c r="W35" s="270">
        <v>35375</v>
      </c>
      <c r="X35" s="270">
        <v>62928.600000000006</v>
      </c>
      <c r="Y35" s="270">
        <v>72772.3</v>
      </c>
      <c r="Z35" s="270">
        <v>88382.1</v>
      </c>
      <c r="AA35" s="270">
        <v>141577.41021727002</v>
      </c>
      <c r="AB35" s="270">
        <v>292298.66763615003</v>
      </c>
      <c r="AC35" s="270">
        <v>480718.56183528993</v>
      </c>
      <c r="AD35" s="270">
        <v>890332.63819541014</v>
      </c>
      <c r="AE35" s="270">
        <v>1869132.3925907202</v>
      </c>
      <c r="AF35" s="1464">
        <v>1676351.0230251201</v>
      </c>
      <c r="AG35" s="270">
        <v>2210226.9935608502</v>
      </c>
      <c r="AH35" s="270">
        <v>2929605.7513117702</v>
      </c>
      <c r="AI35" s="1465">
        <v>2574658.9062888701</v>
      </c>
      <c r="AJ35" s="270">
        <v>2584248.8523518997</v>
      </c>
      <c r="AK35" s="270">
        <v>2455803.2338978099</v>
      </c>
      <c r="AL35" s="270">
        <v>2550187.8879144499</v>
      </c>
      <c r="AM35" s="270">
        <v>2551176.1428286503</v>
      </c>
      <c r="AN35" s="274"/>
      <c r="AO35" s="982"/>
      <c r="AP35" s="44"/>
      <c r="AQ35" s="44"/>
      <c r="AR35" s="44"/>
      <c r="AS35" s="44"/>
      <c r="AT35" s="44"/>
      <c r="AU35" s="44"/>
      <c r="AV35" s="274"/>
      <c r="AW35" s="934"/>
      <c r="AX35" s="934"/>
      <c r="AY35" s="934"/>
      <c r="AZ35" s="990"/>
      <c r="BA35" s="71"/>
      <c r="BB35" s="879"/>
      <c r="BC35" s="879"/>
      <c r="BD35" s="879"/>
      <c r="BE35" s="879"/>
      <c r="BF35" s="990"/>
      <c r="BG35" s="990"/>
      <c r="BH35" s="990"/>
      <c r="BI35" s="990"/>
      <c r="BJ35" s="934"/>
    </row>
    <row r="36" spans="1:68" ht="14.85" customHeight="1">
      <c r="A36" s="530" t="s">
        <v>513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>
        <v>455.3</v>
      </c>
      <c r="N36" s="273">
        <v>139.9</v>
      </c>
      <c r="O36" s="273">
        <v>426.6</v>
      </c>
      <c r="P36" s="273">
        <v>28.9</v>
      </c>
      <c r="Q36" s="273">
        <v>416.9</v>
      </c>
      <c r="R36" s="273">
        <v>472.2</v>
      </c>
      <c r="S36" s="273">
        <v>1001.2</v>
      </c>
      <c r="T36" s="273">
        <v>777.2</v>
      </c>
      <c r="U36" s="273">
        <v>2676.9</v>
      </c>
      <c r="V36" s="273">
        <v>6486.7</v>
      </c>
      <c r="W36" s="273">
        <v>10871.6</v>
      </c>
      <c r="X36" s="273">
        <v>24576.5</v>
      </c>
      <c r="Y36" s="273">
        <v>31970.1</v>
      </c>
      <c r="Z36" s="273">
        <v>31786.5</v>
      </c>
      <c r="AA36" s="273">
        <v>75813.979375700001</v>
      </c>
      <c r="AB36" s="273">
        <v>177352.75385922001</v>
      </c>
      <c r="AC36" s="273">
        <v>317505.09818040999</v>
      </c>
      <c r="AD36" s="273">
        <v>611965.07468531001</v>
      </c>
      <c r="AE36" s="273">
        <v>485987.68811489001</v>
      </c>
      <c r="AF36" s="1466">
        <v>462038.41421940998</v>
      </c>
      <c r="AG36" s="273">
        <v>471343.90490659996</v>
      </c>
      <c r="AH36" s="273">
        <v>465589.71031142998</v>
      </c>
      <c r="AI36" s="1467">
        <v>355812.40457115998</v>
      </c>
      <c r="AJ36" s="273">
        <v>326062.63206771004</v>
      </c>
      <c r="AK36" s="273">
        <v>323805.49736159999</v>
      </c>
      <c r="AL36" s="273">
        <v>307522.30896196002</v>
      </c>
      <c r="AM36" s="273">
        <v>287089.18453465</v>
      </c>
      <c r="AN36" s="272"/>
      <c r="AO36" s="983"/>
      <c r="AP36" s="44"/>
      <c r="AQ36" s="44"/>
      <c r="AR36" s="44"/>
      <c r="AS36" s="44"/>
      <c r="AT36" s="44"/>
      <c r="AU36" s="44"/>
      <c r="AV36" s="44"/>
      <c r="AW36" s="934"/>
      <c r="AX36" s="934"/>
      <c r="AY36" s="934"/>
      <c r="AZ36" s="990"/>
      <c r="BA36" s="71"/>
      <c r="BB36" s="879"/>
      <c r="BC36" s="879"/>
      <c r="BD36" s="879"/>
      <c r="BE36" s="879"/>
      <c r="BF36" s="990"/>
      <c r="BG36" s="990"/>
      <c r="BH36" s="990"/>
      <c r="BI36" s="990"/>
      <c r="BJ36" s="934"/>
    </row>
    <row r="37" spans="1:68" ht="14.85" customHeight="1">
      <c r="A37" s="530" t="s">
        <v>514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>
        <v>22.3</v>
      </c>
      <c r="N37" s="273">
        <v>17.5</v>
      </c>
      <c r="O37" s="273">
        <v>154.1</v>
      </c>
      <c r="P37" s="273">
        <v>595.9</v>
      </c>
      <c r="Q37" s="273">
        <v>144.69999999999999</v>
      </c>
      <c r="R37" s="273">
        <v>84.2</v>
      </c>
      <c r="S37" s="273">
        <v>57.5</v>
      </c>
      <c r="T37" s="273">
        <v>1964.2</v>
      </c>
      <c r="U37" s="273">
        <v>0.3</v>
      </c>
      <c r="V37" s="273">
        <v>62.8</v>
      </c>
      <c r="W37" s="273">
        <v>40.200000000000003</v>
      </c>
      <c r="X37" s="273">
        <v>470.4</v>
      </c>
      <c r="Y37" s="273">
        <v>2333.5</v>
      </c>
      <c r="Z37" s="273">
        <v>10899.7</v>
      </c>
      <c r="AA37" s="273">
        <v>0</v>
      </c>
      <c r="AB37" s="273">
        <v>0</v>
      </c>
      <c r="AC37" s="273">
        <v>0</v>
      </c>
      <c r="AD37" s="273">
        <v>0</v>
      </c>
      <c r="AE37" s="273"/>
      <c r="AF37" s="1466"/>
      <c r="AG37" s="273"/>
      <c r="AH37" s="273"/>
      <c r="AI37" s="1467"/>
      <c r="AJ37" s="273"/>
      <c r="AK37" s="273"/>
      <c r="AL37" s="273"/>
      <c r="AM37" s="273">
        <v>0</v>
      </c>
      <c r="AN37" s="274"/>
      <c r="AO37" s="983"/>
      <c r="AP37" s="44"/>
      <c r="AQ37" s="44"/>
      <c r="AR37" s="44"/>
      <c r="AS37" s="44"/>
      <c r="AT37" s="44"/>
      <c r="AU37" s="44"/>
      <c r="AV37" s="44"/>
      <c r="AW37" s="934"/>
      <c r="AX37" s="934"/>
      <c r="AY37" s="934"/>
      <c r="AZ37" s="990"/>
      <c r="BA37" s="71"/>
      <c r="BB37" s="879"/>
      <c r="BC37" s="879"/>
      <c r="BD37" s="879"/>
      <c r="BE37" s="879"/>
      <c r="BF37" s="990"/>
      <c r="BG37" s="990"/>
      <c r="BH37" s="990"/>
      <c r="BI37" s="990"/>
      <c r="BJ37" s="934"/>
    </row>
    <row r="38" spans="1:68" ht="14.85" customHeight="1">
      <c r="A38" s="530" t="s">
        <v>445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>
        <v>330.2</v>
      </c>
      <c r="N38" s="273">
        <v>570.20000000000005</v>
      </c>
      <c r="O38" s="273">
        <v>269.8</v>
      </c>
      <c r="P38" s="273">
        <v>354.1</v>
      </c>
      <c r="Q38" s="273">
        <v>239.7</v>
      </c>
      <c r="R38" s="273">
        <v>922.4</v>
      </c>
      <c r="S38" s="273">
        <v>866.8</v>
      </c>
      <c r="T38" s="273">
        <v>118.1</v>
      </c>
      <c r="U38" s="273">
        <v>1131.2</v>
      </c>
      <c r="V38" s="273">
        <v>1501.7</v>
      </c>
      <c r="W38" s="273">
        <v>5807.9</v>
      </c>
      <c r="X38" s="273">
        <v>15111</v>
      </c>
      <c r="Y38" s="273">
        <v>13168.6</v>
      </c>
      <c r="Z38" s="273">
        <v>16972.5</v>
      </c>
      <c r="AA38" s="273">
        <v>2728.2510659999998</v>
      </c>
      <c r="AB38" s="273">
        <v>631.81676500000003</v>
      </c>
      <c r="AC38" s="273">
        <v>1252.580794</v>
      </c>
      <c r="AD38" s="273">
        <v>27587.782219000001</v>
      </c>
      <c r="AE38" s="273">
        <v>56559.82836</v>
      </c>
      <c r="AF38" s="1466">
        <v>56797.48386</v>
      </c>
      <c r="AG38" s="273">
        <v>67508.401362000004</v>
      </c>
      <c r="AH38" s="273">
        <v>71693.110363970001</v>
      </c>
      <c r="AI38" s="1467">
        <v>74769.416555449992</v>
      </c>
      <c r="AJ38" s="273">
        <v>59672.540674589996</v>
      </c>
      <c r="AK38" s="273">
        <v>56225.090706760006</v>
      </c>
      <c r="AL38" s="273">
        <v>65282.732897679998</v>
      </c>
      <c r="AM38" s="273">
        <v>46702.753460269996</v>
      </c>
      <c r="AN38" s="44"/>
      <c r="AO38" s="983"/>
      <c r="AP38" s="44"/>
      <c r="AQ38" s="44"/>
      <c r="AR38" s="44"/>
      <c r="AS38" s="44"/>
      <c r="AT38" s="44"/>
      <c r="AU38" s="44"/>
      <c r="AV38" s="44"/>
      <c r="AW38" s="934"/>
      <c r="AX38" s="934"/>
      <c r="AY38" s="934"/>
      <c r="AZ38" s="990"/>
      <c r="BA38" s="71"/>
      <c r="BB38" s="879"/>
      <c r="BC38" s="879"/>
      <c r="BD38" s="879"/>
      <c r="BE38" s="879"/>
      <c r="BF38" s="990"/>
      <c r="BG38" s="990"/>
      <c r="BH38" s="990"/>
      <c r="BI38" s="990"/>
      <c r="BJ38" s="934"/>
    </row>
    <row r="39" spans="1:68" ht="14.85" customHeight="1">
      <c r="A39" s="530" t="s">
        <v>515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>
        <v>172.8</v>
      </c>
      <c r="N39" s="273">
        <v>25.8</v>
      </c>
      <c r="O39" s="273">
        <v>83.9</v>
      </c>
      <c r="P39" s="273">
        <v>202.3</v>
      </c>
      <c r="Q39" s="273">
        <v>426.2</v>
      </c>
      <c r="R39" s="273">
        <v>446.1</v>
      </c>
      <c r="S39" s="273">
        <v>1697.8</v>
      </c>
      <c r="T39" s="273">
        <v>1426.6</v>
      </c>
      <c r="U39" s="273">
        <v>1591.2</v>
      </c>
      <c r="V39" s="273">
        <v>2213.4</v>
      </c>
      <c r="W39" s="273">
        <v>3794.9</v>
      </c>
      <c r="X39" s="273">
        <v>8757</v>
      </c>
      <c r="Y39" s="273">
        <v>9578.4</v>
      </c>
      <c r="Z39" s="273">
        <v>13598.6</v>
      </c>
      <c r="AA39" s="273">
        <v>18953.989210380001</v>
      </c>
      <c r="AB39" s="273">
        <v>38859.403127010002</v>
      </c>
      <c r="AC39" s="273">
        <v>84493.533236160001</v>
      </c>
      <c r="AD39" s="273">
        <v>155970.94699467003</v>
      </c>
      <c r="AE39" s="273">
        <v>156293.81285064999</v>
      </c>
      <c r="AF39" s="1466">
        <v>162702.73073569001</v>
      </c>
      <c r="AG39" s="273">
        <v>162901.76774769</v>
      </c>
      <c r="AH39" s="273">
        <v>159341.59571479002</v>
      </c>
      <c r="AI39" s="1467">
        <v>226036.41610107</v>
      </c>
      <c r="AJ39" s="273">
        <v>210141.34078658</v>
      </c>
      <c r="AK39" s="273">
        <v>215715.98035870001</v>
      </c>
      <c r="AL39" s="273">
        <v>219139.25938726001</v>
      </c>
      <c r="AM39" s="273">
        <v>207771.81256530999</v>
      </c>
      <c r="AN39" s="274"/>
      <c r="AO39" s="983"/>
      <c r="AP39" s="44"/>
      <c r="AQ39" s="44"/>
      <c r="AR39" s="44"/>
      <c r="AS39" s="44"/>
      <c r="AT39" s="44"/>
      <c r="AU39" s="44"/>
      <c r="AV39" s="44"/>
      <c r="AW39" s="934"/>
      <c r="AX39" s="934"/>
      <c r="AY39" s="934"/>
      <c r="AZ39" s="990"/>
      <c r="BA39" s="71"/>
      <c r="BB39" s="879"/>
      <c r="BC39" s="879"/>
      <c r="BD39" s="879"/>
      <c r="BE39" s="879"/>
      <c r="BF39" s="990"/>
      <c r="BG39" s="990"/>
      <c r="BH39" s="990"/>
      <c r="BI39" s="990"/>
      <c r="BJ39" s="934"/>
    </row>
    <row r="40" spans="1:68" ht="14.85" customHeight="1">
      <c r="A40" s="530" t="s">
        <v>516</v>
      </c>
      <c r="B40" s="273">
        <v>576.29999999999995</v>
      </c>
      <c r="C40" s="273">
        <v>588.29999999999995</v>
      </c>
      <c r="D40" s="273">
        <v>590</v>
      </c>
      <c r="E40" s="273">
        <v>511.7</v>
      </c>
      <c r="F40" s="273">
        <v>620.9</v>
      </c>
      <c r="G40" s="273">
        <v>800.7</v>
      </c>
      <c r="H40" s="273">
        <v>1139.9000000000001</v>
      </c>
      <c r="I40" s="273">
        <v>255.6</v>
      </c>
      <c r="J40" s="273">
        <v>992.4</v>
      </c>
      <c r="K40" s="273">
        <v>1365.5</v>
      </c>
      <c r="L40" s="273">
        <v>640</v>
      </c>
      <c r="M40" s="273">
        <v>249.9</v>
      </c>
      <c r="N40" s="273">
        <v>902.6</v>
      </c>
      <c r="O40" s="273">
        <v>608.9</v>
      </c>
      <c r="P40" s="273">
        <v>973.7</v>
      </c>
      <c r="Q40" s="273">
        <v>1280</v>
      </c>
      <c r="R40" s="273">
        <v>1534.4</v>
      </c>
      <c r="S40" s="273">
        <v>575.20000000000005</v>
      </c>
      <c r="T40" s="273">
        <v>961.3</v>
      </c>
      <c r="U40" s="273">
        <v>2549.1</v>
      </c>
      <c r="V40" s="273">
        <v>5655.3</v>
      </c>
      <c r="W40" s="273">
        <v>14860.4</v>
      </c>
      <c r="X40" s="273">
        <v>14013.7</v>
      </c>
      <c r="Y40" s="273">
        <v>15721.7</v>
      </c>
      <c r="Z40" s="273">
        <v>15124.8</v>
      </c>
      <c r="AA40" s="273">
        <v>44081.190565190002</v>
      </c>
      <c r="AB40" s="273">
        <v>75454.693884919994</v>
      </c>
      <c r="AC40" s="273">
        <v>77467.349624719995</v>
      </c>
      <c r="AD40" s="273">
        <v>94808.834296429995</v>
      </c>
      <c r="AE40" s="273">
        <v>1170291.0632651802</v>
      </c>
      <c r="AF40" s="1466">
        <v>994812.3942100202</v>
      </c>
      <c r="AG40" s="273">
        <v>1508472.9195445601</v>
      </c>
      <c r="AH40" s="273">
        <v>2232981.3349215803</v>
      </c>
      <c r="AI40" s="1467">
        <v>1918040.66906119</v>
      </c>
      <c r="AJ40" s="273">
        <v>1988372.33882302</v>
      </c>
      <c r="AK40" s="273">
        <v>1860056.6654707501</v>
      </c>
      <c r="AL40" s="273">
        <v>1958243.5866675498</v>
      </c>
      <c r="AM40" s="273">
        <v>2009612.3922684202</v>
      </c>
      <c r="AN40" s="274"/>
      <c r="AO40" s="983"/>
      <c r="AP40" s="44"/>
      <c r="AQ40" s="44"/>
      <c r="AR40" s="44"/>
      <c r="AS40" s="44"/>
      <c r="AT40" s="44"/>
      <c r="AU40" s="44"/>
      <c r="AV40" s="44"/>
      <c r="AW40" s="934"/>
      <c r="AX40" s="934"/>
      <c r="AY40" s="934"/>
      <c r="AZ40" s="990"/>
      <c r="BA40" s="71"/>
      <c r="BB40" s="879"/>
      <c r="BC40" s="879"/>
      <c r="BD40" s="879"/>
      <c r="BE40" s="879"/>
      <c r="BF40" s="990"/>
      <c r="BG40" s="990"/>
      <c r="BH40" s="990"/>
      <c r="BI40" s="990"/>
      <c r="BJ40" s="934"/>
    </row>
    <row r="41" spans="1:68" ht="14.85" customHeight="1">
      <c r="A41" s="529" t="s">
        <v>517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>
        <v>351.2</v>
      </c>
      <c r="N41" s="273">
        <v>1883.6</v>
      </c>
      <c r="O41" s="273">
        <v>2250.9</v>
      </c>
      <c r="P41" s="273">
        <v>7754.3</v>
      </c>
      <c r="Q41" s="273">
        <v>2294.1999999999998</v>
      </c>
      <c r="R41" s="273">
        <v>10553.4</v>
      </c>
      <c r="S41" s="273">
        <v>5213.1000000000004</v>
      </c>
      <c r="T41" s="273">
        <v>17789.3</v>
      </c>
      <c r="U41" s="273">
        <v>16031.2</v>
      </c>
      <c r="V41" s="273">
        <v>35347.5</v>
      </c>
      <c r="W41" s="273">
        <v>36978.199999999997</v>
      </c>
      <c r="X41" s="273">
        <v>47569</v>
      </c>
      <c r="Y41" s="273">
        <v>80115.3</v>
      </c>
      <c r="Z41" s="273">
        <v>194591.2</v>
      </c>
      <c r="AA41" s="273">
        <v>193511.61398914002</v>
      </c>
      <c r="AB41" s="273">
        <v>363369.49668734003</v>
      </c>
      <c r="AC41" s="273">
        <v>822700.90232520993</v>
      </c>
      <c r="AD41" s="273">
        <v>509079.11652690003</v>
      </c>
      <c r="AE41" s="273">
        <v>189216.42235347</v>
      </c>
      <c r="AF41" s="1466">
        <v>201050.49331160999</v>
      </c>
      <c r="AG41" s="273">
        <v>199469.24419870001</v>
      </c>
      <c r="AH41" s="273">
        <v>209287.28226728001</v>
      </c>
      <c r="AI41" s="1467">
        <v>203008.28520982998</v>
      </c>
      <c r="AJ41" s="273">
        <v>195818.04224578</v>
      </c>
      <c r="AK41" s="273">
        <v>2039.05596554</v>
      </c>
      <c r="AL41" s="273">
        <v>1169.7074852999999</v>
      </c>
      <c r="AM41" s="273">
        <v>1050.35900507</v>
      </c>
      <c r="AN41" s="274"/>
      <c r="AO41" s="983"/>
      <c r="AP41" s="44"/>
      <c r="AQ41" s="44"/>
      <c r="AR41" s="44"/>
      <c r="AS41" s="44"/>
      <c r="AT41" s="44"/>
      <c r="AU41" s="44"/>
      <c r="AV41" s="274"/>
      <c r="AW41" s="934"/>
      <c r="AX41" s="934"/>
      <c r="AY41" s="934"/>
      <c r="AZ41" s="990"/>
      <c r="BA41" s="71"/>
      <c r="BB41" s="879"/>
      <c r="BC41" s="879"/>
      <c r="BD41" s="879"/>
      <c r="BE41" s="879"/>
      <c r="BF41" s="990"/>
      <c r="BG41" s="990"/>
      <c r="BH41" s="990"/>
      <c r="BI41" s="990"/>
      <c r="BJ41" s="934"/>
    </row>
    <row r="42" spans="1:68" ht="14.85" customHeight="1">
      <c r="A42" s="529" t="s">
        <v>518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>
        <v>87.8</v>
      </c>
      <c r="N42" s="273">
        <v>1034.2</v>
      </c>
      <c r="O42" s="273">
        <v>2042.7</v>
      </c>
      <c r="P42" s="273">
        <v>6797.7</v>
      </c>
      <c r="Q42" s="273">
        <v>11984</v>
      </c>
      <c r="R42" s="273">
        <v>7200.7</v>
      </c>
      <c r="S42" s="273">
        <v>12660.6</v>
      </c>
      <c r="T42" s="273">
        <v>8474.2000000000007</v>
      </c>
      <c r="U42" s="273">
        <v>24701.9</v>
      </c>
      <c r="V42" s="273">
        <v>30752.799999999999</v>
      </c>
      <c r="W42" s="273">
        <v>32214.2</v>
      </c>
      <c r="X42" s="273">
        <v>33900.300000000003</v>
      </c>
      <c r="Y42" s="273">
        <v>24002.9</v>
      </c>
      <c r="Z42" s="273">
        <v>41123.5</v>
      </c>
      <c r="AA42" s="273">
        <v>45743.494068040003</v>
      </c>
      <c r="AB42" s="273">
        <v>81833.981120700002</v>
      </c>
      <c r="AC42" s="273">
        <v>66398.676437809991</v>
      </c>
      <c r="AD42" s="273">
        <v>62243.6317394</v>
      </c>
      <c r="AE42" s="273">
        <v>79172.308919310002</v>
      </c>
      <c r="AF42" s="1466">
        <v>60208.865914640002</v>
      </c>
      <c r="AG42" s="273">
        <v>62258.274906800005</v>
      </c>
      <c r="AH42" s="273">
        <v>86996.429097800006</v>
      </c>
      <c r="AI42" s="1467">
        <v>73406.101362939997</v>
      </c>
      <c r="AJ42" s="273">
        <v>28377.884526620001</v>
      </c>
      <c r="AK42" s="273">
        <v>23722.341342349999</v>
      </c>
      <c r="AL42" s="273">
        <v>17076.022141090001</v>
      </c>
      <c r="AM42" s="273">
        <v>9863.8236190499993</v>
      </c>
      <c r="AN42" s="274"/>
      <c r="AO42" s="983"/>
      <c r="AP42" s="44"/>
      <c r="AQ42" s="44"/>
      <c r="AR42" s="44"/>
      <c r="AS42" s="44"/>
      <c r="AT42" s="44"/>
      <c r="AU42" s="44"/>
      <c r="AV42" s="274"/>
      <c r="AW42" s="934"/>
      <c r="AX42" s="934"/>
      <c r="AY42" s="934"/>
      <c r="AZ42" s="990"/>
      <c r="BA42" s="71"/>
      <c r="BB42" s="879"/>
      <c r="BC42" s="879"/>
      <c r="BD42" s="879"/>
      <c r="BE42" s="879"/>
      <c r="BF42" s="990"/>
      <c r="BG42" s="990"/>
      <c r="BH42" s="990"/>
      <c r="BI42" s="990"/>
      <c r="BJ42" s="934"/>
    </row>
    <row r="43" spans="1:68" ht="14.85" customHeight="1">
      <c r="A43" s="529" t="s">
        <v>519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>
        <v>0</v>
      </c>
      <c r="N43" s="273">
        <v>0</v>
      </c>
      <c r="O43" s="273">
        <v>0</v>
      </c>
      <c r="P43" s="273">
        <v>13.1</v>
      </c>
      <c r="Q43" s="273">
        <v>0</v>
      </c>
      <c r="R43" s="273">
        <v>0</v>
      </c>
      <c r="S43" s="273">
        <v>0</v>
      </c>
      <c r="T43" s="273">
        <v>0</v>
      </c>
      <c r="U43" s="273">
        <v>0</v>
      </c>
      <c r="V43" s="273">
        <v>0</v>
      </c>
      <c r="W43" s="273">
        <v>0</v>
      </c>
      <c r="X43" s="273">
        <v>0</v>
      </c>
      <c r="Y43" s="273">
        <v>0</v>
      </c>
      <c r="Z43" s="273">
        <v>0</v>
      </c>
      <c r="AA43" s="273">
        <v>0</v>
      </c>
      <c r="AB43" s="273">
        <v>0</v>
      </c>
      <c r="AC43" s="273">
        <v>0</v>
      </c>
      <c r="AD43" s="273">
        <v>0</v>
      </c>
      <c r="AE43" s="273">
        <v>0</v>
      </c>
      <c r="AF43" s="1466">
        <v>0</v>
      </c>
      <c r="AG43" s="273">
        <v>0</v>
      </c>
      <c r="AH43" s="273">
        <v>0</v>
      </c>
      <c r="AI43" s="1467">
        <v>0</v>
      </c>
      <c r="AJ43" s="273">
        <v>0</v>
      </c>
      <c r="AK43" s="273">
        <v>0</v>
      </c>
      <c r="AL43" s="273">
        <v>0</v>
      </c>
      <c r="AM43" s="273">
        <v>0</v>
      </c>
      <c r="AN43" s="274"/>
      <c r="AO43" s="983"/>
      <c r="AP43" s="44"/>
      <c r="AQ43" s="44"/>
      <c r="AR43" s="44"/>
      <c r="AS43" s="44"/>
      <c r="AT43" s="44"/>
      <c r="AU43" s="44"/>
      <c r="AV43" s="274"/>
      <c r="AW43" s="934"/>
      <c r="AX43" s="934"/>
      <c r="AY43" s="934"/>
      <c r="AZ43" s="990"/>
      <c r="BA43" s="71"/>
      <c r="BB43" s="879"/>
      <c r="BC43" s="879"/>
      <c r="BD43" s="879"/>
      <c r="BE43" s="879"/>
      <c r="BF43" s="990"/>
      <c r="BG43" s="990"/>
      <c r="BH43" s="990"/>
      <c r="BI43" s="990"/>
      <c r="BJ43" s="934"/>
      <c r="BN43" s="48"/>
      <c r="BO43" s="48"/>
      <c r="BP43" s="48"/>
    </row>
    <row r="44" spans="1:68" s="48" customFormat="1" ht="14.85" customHeight="1">
      <c r="A44" s="529" t="s">
        <v>520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>
        <v>698.5</v>
      </c>
      <c r="N44" s="273">
        <v>1007</v>
      </c>
      <c r="O44" s="273">
        <v>1324.7</v>
      </c>
      <c r="P44" s="273">
        <v>1607</v>
      </c>
      <c r="Q44" s="273">
        <v>1583.8</v>
      </c>
      <c r="R44" s="273">
        <v>2083.9</v>
      </c>
      <c r="S44" s="273">
        <v>4665.5</v>
      </c>
      <c r="T44" s="273">
        <v>7167.4</v>
      </c>
      <c r="U44" s="273">
        <v>1993.4</v>
      </c>
      <c r="V44" s="273">
        <v>21104.9</v>
      </c>
      <c r="W44" s="273">
        <v>20936.099999999999</v>
      </c>
      <c r="X44" s="273">
        <v>25676.9</v>
      </c>
      <c r="Y44" s="273">
        <v>38680.199999999997</v>
      </c>
      <c r="Z44" s="273">
        <v>27693.9</v>
      </c>
      <c r="AA44" s="273">
        <v>51534.560642639997</v>
      </c>
      <c r="AB44" s="273">
        <v>72148.897961449999</v>
      </c>
      <c r="AC44" s="273">
        <v>111773.78993481</v>
      </c>
      <c r="AD44" s="273">
        <v>129455.7366857</v>
      </c>
      <c r="AE44" s="273">
        <v>135182.79852175</v>
      </c>
      <c r="AF44" s="1466">
        <v>101874.46578985</v>
      </c>
      <c r="AG44" s="273">
        <v>104707.21145812</v>
      </c>
      <c r="AH44" s="273">
        <v>113419.51382033</v>
      </c>
      <c r="AI44" s="1467">
        <v>124055.31917744</v>
      </c>
      <c r="AJ44" s="273">
        <v>116427.29935772999</v>
      </c>
      <c r="AK44" s="273">
        <v>137219.53465006</v>
      </c>
      <c r="AL44" s="273">
        <v>153816.94801637001</v>
      </c>
      <c r="AM44" s="273">
        <v>173554.49005590999</v>
      </c>
      <c r="AN44" s="274"/>
      <c r="AO44" s="983"/>
      <c r="AP44" s="59"/>
      <c r="AQ44" s="59"/>
      <c r="AR44" s="59"/>
      <c r="AS44" s="59"/>
      <c r="AT44" s="59"/>
      <c r="AU44" s="59"/>
      <c r="AV44" s="278"/>
      <c r="AW44" s="934"/>
      <c r="AX44" s="934"/>
      <c r="AY44" s="934"/>
      <c r="AZ44" s="990"/>
      <c r="BA44" s="71"/>
      <c r="BB44" s="879"/>
      <c r="BC44" s="879"/>
      <c r="BD44" s="879"/>
      <c r="BE44" s="879"/>
      <c r="BF44" s="990"/>
      <c r="BG44" s="990"/>
      <c r="BH44" s="990"/>
      <c r="BI44" s="990"/>
      <c r="BJ44" s="934"/>
      <c r="BK44" s="45"/>
      <c r="BL44" s="45"/>
      <c r="BM44" s="45"/>
      <c r="BN44" s="45"/>
      <c r="BO44" s="45"/>
      <c r="BP44" s="45"/>
    </row>
    <row r="45" spans="1:68" ht="14.85" customHeight="1">
      <c r="A45" s="529"/>
      <c r="B45" s="1209"/>
      <c r="C45" s="1209"/>
      <c r="D45" s="1209"/>
      <c r="E45" s="1209"/>
      <c r="F45" s="1209"/>
      <c r="G45" s="1209"/>
      <c r="H45" s="1209"/>
      <c r="I45" s="1209"/>
      <c r="J45" s="1209"/>
      <c r="K45" s="1209"/>
      <c r="L45" s="1209"/>
      <c r="M45" s="1209"/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  <c r="Z45" s="1209"/>
      <c r="AA45" s="1209"/>
      <c r="AB45" s="1209"/>
      <c r="AC45" s="1209"/>
      <c r="AD45" s="1209"/>
      <c r="AE45" s="1209"/>
      <c r="AF45" s="1468"/>
      <c r="AG45" s="1209"/>
      <c r="AH45" s="1209"/>
      <c r="AI45" s="1469"/>
      <c r="AJ45" s="1209"/>
      <c r="AK45" s="1209"/>
      <c r="AL45" s="1209"/>
      <c r="AM45" s="1209"/>
      <c r="AN45" s="274"/>
      <c r="AO45" s="48"/>
      <c r="AP45" s="44"/>
      <c r="AQ45" s="44"/>
      <c r="AR45" s="44"/>
      <c r="AS45" s="44"/>
      <c r="AT45" s="44"/>
      <c r="AU45" s="44"/>
      <c r="AV45" s="274"/>
      <c r="AW45" s="934"/>
      <c r="AX45" s="934"/>
      <c r="AY45" s="934"/>
      <c r="AZ45" s="990"/>
      <c r="BA45" s="71"/>
      <c r="BB45" s="879"/>
      <c r="BC45" s="879"/>
      <c r="BD45" s="879"/>
      <c r="BE45" s="879"/>
      <c r="BF45" s="990"/>
      <c r="BG45" s="990"/>
      <c r="BH45" s="990"/>
      <c r="BI45" s="990"/>
      <c r="BJ45" s="934"/>
      <c r="BN45" s="48"/>
      <c r="BO45" s="48"/>
      <c r="BP45" s="48"/>
    </row>
    <row r="46" spans="1:68" s="48" customFormat="1" ht="14.85" customHeight="1">
      <c r="A46" s="529" t="s">
        <v>521</v>
      </c>
      <c r="B46" s="1210"/>
      <c r="C46" s="1210"/>
      <c r="D46" s="1210"/>
      <c r="E46" s="1210"/>
      <c r="F46" s="1210"/>
      <c r="G46" s="1210"/>
      <c r="H46" s="1210"/>
      <c r="I46" s="1210"/>
      <c r="J46" s="1210"/>
      <c r="K46" s="1210"/>
      <c r="L46" s="1210"/>
      <c r="M46" s="1210">
        <v>0</v>
      </c>
      <c r="N46" s="1210">
        <v>0</v>
      </c>
      <c r="O46" s="1210">
        <v>0</v>
      </c>
      <c r="P46" s="1210">
        <v>0</v>
      </c>
      <c r="Q46" s="1210">
        <v>0</v>
      </c>
      <c r="R46" s="1210">
        <v>0</v>
      </c>
      <c r="S46" s="1210">
        <v>0</v>
      </c>
      <c r="T46" s="1210">
        <v>0</v>
      </c>
      <c r="U46" s="1210">
        <v>0</v>
      </c>
      <c r="V46" s="1210">
        <v>0</v>
      </c>
      <c r="W46" s="1210">
        <v>0</v>
      </c>
      <c r="X46" s="1210">
        <v>0</v>
      </c>
      <c r="Y46" s="1210">
        <v>0</v>
      </c>
      <c r="Z46" s="1210">
        <v>0</v>
      </c>
      <c r="AA46" s="1210">
        <v>0</v>
      </c>
      <c r="AB46" s="1210">
        <v>0</v>
      </c>
      <c r="AC46" s="1210">
        <v>0</v>
      </c>
      <c r="AD46" s="1210">
        <v>0</v>
      </c>
      <c r="AE46" s="1210">
        <v>0</v>
      </c>
      <c r="AF46" s="1470">
        <v>0</v>
      </c>
      <c r="AG46" s="1210">
        <v>0</v>
      </c>
      <c r="AH46" s="1210">
        <v>0</v>
      </c>
      <c r="AI46" s="1471">
        <v>0</v>
      </c>
      <c r="AJ46" s="1210">
        <v>0</v>
      </c>
      <c r="AK46" s="1210">
        <v>0</v>
      </c>
      <c r="AL46" s="1210">
        <v>0</v>
      </c>
      <c r="AM46" s="1210">
        <v>0</v>
      </c>
      <c r="AN46" s="278"/>
      <c r="AO46" s="983"/>
      <c r="AP46" s="59"/>
      <c r="AQ46" s="59"/>
      <c r="AR46" s="59"/>
      <c r="AS46" s="59"/>
      <c r="AT46" s="59"/>
      <c r="AU46" s="59"/>
      <c r="AV46" s="278"/>
      <c r="AW46" s="934"/>
      <c r="AX46" s="934"/>
      <c r="AY46" s="934"/>
      <c r="AZ46" s="990"/>
      <c r="BA46" s="71"/>
      <c r="BB46" s="879"/>
      <c r="BC46" s="879"/>
      <c r="BD46" s="879"/>
      <c r="BE46" s="879"/>
      <c r="BF46" s="990"/>
      <c r="BG46" s="990"/>
      <c r="BH46" s="990"/>
      <c r="BI46" s="990"/>
      <c r="BJ46" s="934"/>
      <c r="BK46" s="45"/>
      <c r="BL46" s="45"/>
      <c r="BM46" s="45"/>
      <c r="BN46" s="45"/>
      <c r="BO46" s="45"/>
      <c r="BP46" s="45"/>
    </row>
    <row r="47" spans="1:68" ht="14.85" customHeight="1">
      <c r="A47" s="529"/>
      <c r="B47" s="1209"/>
      <c r="C47" s="1209"/>
      <c r="D47" s="1209"/>
      <c r="E47" s="1209"/>
      <c r="F47" s="1209"/>
      <c r="G47" s="1209"/>
      <c r="H47" s="1209"/>
      <c r="I47" s="1209"/>
      <c r="J47" s="1209"/>
      <c r="K47" s="1209"/>
      <c r="L47" s="1209"/>
      <c r="M47" s="1209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  <c r="Z47" s="1209"/>
      <c r="AA47" s="1209">
        <v>0</v>
      </c>
      <c r="AB47" s="1209">
        <v>0</v>
      </c>
      <c r="AC47" s="1209">
        <v>0</v>
      </c>
      <c r="AD47" s="1209"/>
      <c r="AE47" s="1209"/>
      <c r="AF47" s="1468"/>
      <c r="AG47" s="1209"/>
      <c r="AH47" s="1209"/>
      <c r="AI47" s="1469"/>
      <c r="AJ47" s="1209"/>
      <c r="AK47" s="1209"/>
      <c r="AL47" s="1209"/>
      <c r="AM47" s="1209">
        <v>0</v>
      </c>
      <c r="AN47" s="274"/>
      <c r="AO47" s="48"/>
      <c r="AP47" s="280"/>
      <c r="AQ47" s="280"/>
      <c r="AR47" s="280"/>
      <c r="AS47" s="280"/>
      <c r="AT47" s="280"/>
      <c r="AU47" s="280"/>
      <c r="AV47" s="281"/>
      <c r="AW47" s="934"/>
      <c r="AX47" s="934"/>
      <c r="AY47" s="934"/>
      <c r="AZ47" s="990"/>
      <c r="BA47" s="71"/>
      <c r="BB47" s="879"/>
      <c r="BC47" s="879"/>
      <c r="BD47" s="879"/>
      <c r="BE47" s="879"/>
      <c r="BF47" s="990"/>
      <c r="BG47" s="990"/>
      <c r="BH47" s="990"/>
      <c r="BI47" s="990"/>
      <c r="BJ47" s="934"/>
    </row>
    <row r="48" spans="1:68" ht="14.85" customHeight="1">
      <c r="A48" s="529" t="s">
        <v>105</v>
      </c>
      <c r="B48" s="270">
        <v>7249.8</v>
      </c>
      <c r="C48" s="270">
        <v>7135.5</v>
      </c>
      <c r="D48" s="270">
        <v>9101.7999999999993</v>
      </c>
      <c r="E48" s="270">
        <v>8586.5</v>
      </c>
      <c r="F48" s="270">
        <v>8197.2000000000007</v>
      </c>
      <c r="G48" s="270">
        <v>15927.1</v>
      </c>
      <c r="H48" s="270">
        <v>19403.5</v>
      </c>
      <c r="I48" s="270">
        <v>24041.699999999997</v>
      </c>
      <c r="J48" s="270">
        <v>29392.3</v>
      </c>
      <c r="K48" s="270">
        <v>36372.5</v>
      </c>
      <c r="L48" s="270">
        <v>56061.1</v>
      </c>
      <c r="M48" s="270">
        <v>64291.900000000009</v>
      </c>
      <c r="N48" s="270">
        <v>81494.5</v>
      </c>
      <c r="O48" s="270">
        <v>96947.8</v>
      </c>
      <c r="P48" s="270">
        <v>108709.7</v>
      </c>
      <c r="Q48" s="270">
        <v>126029.49999999999</v>
      </c>
      <c r="R48" s="270">
        <v>186275.40000000002</v>
      </c>
      <c r="S48" s="270">
        <v>235118.2</v>
      </c>
      <c r="T48" s="270">
        <v>275027.7</v>
      </c>
      <c r="U48" s="270">
        <v>440975</v>
      </c>
      <c r="V48" s="270">
        <v>570268.5</v>
      </c>
      <c r="W48" s="270">
        <v>631189.6</v>
      </c>
      <c r="X48" s="270">
        <v>666394.30000000005</v>
      </c>
      <c r="Y48" s="270">
        <v>779471.39999999991</v>
      </c>
      <c r="Z48" s="270">
        <v>914676.95</v>
      </c>
      <c r="AA48" s="270">
        <v>1541372.4414453502</v>
      </c>
      <c r="AB48" s="270">
        <v>2610210.74676177</v>
      </c>
      <c r="AC48" s="270">
        <v>3985490.4726663399</v>
      </c>
      <c r="AD48" s="270">
        <v>4052392.6095728194</v>
      </c>
      <c r="AE48" s="270">
        <v>3665362.6831442597</v>
      </c>
      <c r="AF48" s="1464">
        <v>3591679.3680216596</v>
      </c>
      <c r="AG48" s="270">
        <v>3784970.4305745303</v>
      </c>
      <c r="AH48" s="270">
        <v>3926501.2000843696</v>
      </c>
      <c r="AI48" s="1465">
        <v>3096306.6784983701</v>
      </c>
      <c r="AJ48" s="270">
        <v>3364435.6888707196</v>
      </c>
      <c r="AK48" s="270">
        <v>3281355.2911988399</v>
      </c>
      <c r="AL48" s="270">
        <v>3659705.80945933</v>
      </c>
      <c r="AM48" s="270">
        <v>3067415.10887066</v>
      </c>
      <c r="AN48" s="281"/>
      <c r="AO48" s="987"/>
      <c r="AP48" s="44"/>
      <c r="AQ48" s="280"/>
      <c r="AR48" s="280"/>
      <c r="AS48" s="280"/>
      <c r="AT48" s="280"/>
      <c r="AU48" s="280"/>
      <c r="AV48" s="281"/>
      <c r="AW48" s="934"/>
      <c r="AX48" s="934"/>
      <c r="AY48" s="934"/>
      <c r="AZ48" s="990"/>
      <c r="BA48" s="71"/>
      <c r="BB48" s="879"/>
      <c r="BC48" s="879"/>
      <c r="BD48" s="879"/>
      <c r="BE48" s="879"/>
      <c r="BF48" s="990"/>
      <c r="BG48" s="990"/>
      <c r="BH48" s="990"/>
      <c r="BI48" s="990"/>
      <c r="BJ48" s="934"/>
    </row>
    <row r="49" spans="1:62" ht="14.85" customHeight="1">
      <c r="A49" s="530" t="s">
        <v>522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>
        <v>8043.7</v>
      </c>
      <c r="N49" s="273">
        <v>10575.4</v>
      </c>
      <c r="O49" s="273">
        <v>18653.5</v>
      </c>
      <c r="P49" s="273">
        <v>27191.4</v>
      </c>
      <c r="Q49" s="273">
        <v>34103.699999999997</v>
      </c>
      <c r="R49" s="273">
        <v>43686.9</v>
      </c>
      <c r="S49" s="273">
        <v>55325.9</v>
      </c>
      <c r="T49" s="273">
        <v>74999.899999999994</v>
      </c>
      <c r="U49" s="273">
        <v>103356.1</v>
      </c>
      <c r="V49" s="273">
        <v>153852.6</v>
      </c>
      <c r="W49" s="273">
        <v>192181.3</v>
      </c>
      <c r="X49" s="273">
        <v>234541.4</v>
      </c>
      <c r="Y49" s="273">
        <v>285308.3</v>
      </c>
      <c r="Z49" s="273">
        <v>263833.90000000002</v>
      </c>
      <c r="AA49" s="273">
        <v>429111.99400373996</v>
      </c>
      <c r="AB49" s="273">
        <v>655708.76780309994</v>
      </c>
      <c r="AC49" s="273">
        <v>834391.18687409</v>
      </c>
      <c r="AD49" s="273">
        <v>1034914.7543272299</v>
      </c>
      <c r="AE49" s="273">
        <v>1110428.5028659299</v>
      </c>
      <c r="AF49" s="1466">
        <v>1121717.1297843601</v>
      </c>
      <c r="AG49" s="273">
        <v>1137187.47604748</v>
      </c>
      <c r="AH49" s="273">
        <v>1152675.3159061999</v>
      </c>
      <c r="AI49" s="1467">
        <v>1169784.52450672</v>
      </c>
      <c r="AJ49" s="273">
        <v>1194438.5939656398</v>
      </c>
      <c r="AK49" s="273">
        <v>1200526.5494563601</v>
      </c>
      <c r="AL49" s="273">
        <v>1217837.60370532</v>
      </c>
      <c r="AM49" s="273">
        <v>1240634.07989165</v>
      </c>
      <c r="AN49" s="281"/>
      <c r="AO49" s="983"/>
      <c r="AP49" s="44"/>
      <c r="AQ49" s="44"/>
      <c r="AR49" s="44"/>
      <c r="AS49" s="44"/>
      <c r="AT49" s="44"/>
      <c r="AU49" s="44"/>
      <c r="AV49" s="274"/>
      <c r="AW49" s="934"/>
      <c r="AX49" s="934"/>
      <c r="AY49" s="934"/>
      <c r="AZ49" s="990"/>
      <c r="BA49" s="71"/>
      <c r="BB49" s="879"/>
      <c r="BC49" s="879"/>
      <c r="BD49" s="879"/>
      <c r="BE49" s="879"/>
      <c r="BF49" s="990"/>
      <c r="BG49" s="990"/>
      <c r="BH49" s="990"/>
      <c r="BI49" s="990"/>
      <c r="BJ49" s="934"/>
    </row>
    <row r="50" spans="1:62" ht="14.85" customHeight="1">
      <c r="A50" s="529" t="s">
        <v>523</v>
      </c>
      <c r="B50" s="270">
        <v>972.5</v>
      </c>
      <c r="C50" s="270">
        <v>782.3</v>
      </c>
      <c r="D50" s="270">
        <v>1494.3000000000002</v>
      </c>
      <c r="E50" s="270">
        <v>1129.8</v>
      </c>
      <c r="F50" s="270">
        <v>847.90000000000009</v>
      </c>
      <c r="G50" s="270">
        <v>1379.5</v>
      </c>
      <c r="H50" s="270">
        <v>2678.9</v>
      </c>
      <c r="I50" s="270">
        <v>3050.1</v>
      </c>
      <c r="J50" s="270">
        <v>1859.3</v>
      </c>
      <c r="K50" s="270">
        <v>3234.3999999999996</v>
      </c>
      <c r="L50" s="270">
        <v>4611.1000000000004</v>
      </c>
      <c r="M50" s="270">
        <v>14935.2</v>
      </c>
      <c r="N50" s="270">
        <v>20740.5</v>
      </c>
      <c r="O50" s="270">
        <v>25478.6</v>
      </c>
      <c r="P50" s="270">
        <v>31558</v>
      </c>
      <c r="Q50" s="270">
        <v>27485.200000000001</v>
      </c>
      <c r="R50" s="270">
        <v>51848.3</v>
      </c>
      <c r="S50" s="270">
        <v>54687.5</v>
      </c>
      <c r="T50" s="270">
        <v>69766.900000000009</v>
      </c>
      <c r="U50" s="270">
        <v>123236.7</v>
      </c>
      <c r="V50" s="270">
        <v>139383.29999999999</v>
      </c>
      <c r="W50" s="270">
        <v>142423</v>
      </c>
      <c r="X50" s="270">
        <v>170136.90000000002</v>
      </c>
      <c r="Y50" s="270">
        <v>247611.3</v>
      </c>
      <c r="Z50" s="270">
        <v>206266.05</v>
      </c>
      <c r="AA50" s="270">
        <v>208196.91511442</v>
      </c>
      <c r="AB50" s="270">
        <v>527842.72537618002</v>
      </c>
      <c r="AC50" s="270">
        <v>1311149.58492272</v>
      </c>
      <c r="AD50" s="270">
        <v>1322513.9424831199</v>
      </c>
      <c r="AE50" s="270">
        <v>1097140.5821441801</v>
      </c>
      <c r="AF50" s="1464">
        <v>982033.39322014002</v>
      </c>
      <c r="AG50" s="270">
        <v>924236.67125463998</v>
      </c>
      <c r="AH50" s="270">
        <v>1061309.2559883299</v>
      </c>
      <c r="AI50" s="1465">
        <v>543839.99362865998</v>
      </c>
      <c r="AJ50" s="270">
        <v>517530.65851733997</v>
      </c>
      <c r="AK50" s="270">
        <v>407435.73995402997</v>
      </c>
      <c r="AL50" s="270">
        <v>803802.68054281001</v>
      </c>
      <c r="AM50" s="270">
        <v>407184.90263262001</v>
      </c>
      <c r="AN50" s="274"/>
      <c r="AO50" s="983"/>
      <c r="AP50" s="44"/>
      <c r="AQ50" s="44"/>
      <c r="AR50" s="44"/>
      <c r="AS50" s="44"/>
      <c r="AT50" s="44"/>
      <c r="AU50" s="44"/>
      <c r="AV50" s="274"/>
      <c r="AW50" s="934"/>
      <c r="AX50" s="934"/>
      <c r="AY50" s="934"/>
      <c r="AZ50" s="990"/>
      <c r="BA50" s="71"/>
      <c r="BB50" s="879"/>
      <c r="BC50" s="879"/>
      <c r="BD50" s="879"/>
      <c r="BE50" s="879"/>
      <c r="BF50" s="990"/>
      <c r="BG50" s="990"/>
      <c r="BH50" s="990"/>
      <c r="BI50" s="990"/>
      <c r="BJ50" s="934"/>
    </row>
    <row r="51" spans="1:62" ht="14.85" customHeight="1">
      <c r="A51" s="530" t="s">
        <v>524</v>
      </c>
      <c r="B51" s="273">
        <v>59.3</v>
      </c>
      <c r="C51" s="273">
        <v>69.5</v>
      </c>
      <c r="D51" s="273">
        <v>114.7</v>
      </c>
      <c r="E51" s="273">
        <v>44.3</v>
      </c>
      <c r="F51" s="273">
        <v>42.4</v>
      </c>
      <c r="G51" s="273">
        <v>116.1</v>
      </c>
      <c r="H51" s="273">
        <v>224.9</v>
      </c>
      <c r="I51" s="273">
        <v>383.9</v>
      </c>
      <c r="J51" s="273">
        <v>341.6</v>
      </c>
      <c r="K51" s="273">
        <v>294</v>
      </c>
      <c r="L51" s="273">
        <v>437.2</v>
      </c>
      <c r="M51" s="273">
        <v>693.6</v>
      </c>
      <c r="N51" s="273">
        <v>682.4</v>
      </c>
      <c r="O51" s="273">
        <v>897.5</v>
      </c>
      <c r="P51" s="273">
        <v>225.6</v>
      </c>
      <c r="Q51" s="273">
        <v>722.4</v>
      </c>
      <c r="R51" s="273">
        <v>164.8</v>
      </c>
      <c r="S51" s="273">
        <v>6.4</v>
      </c>
      <c r="T51" s="273">
        <v>115.5</v>
      </c>
      <c r="U51" s="273">
        <v>38</v>
      </c>
      <c r="V51" s="273">
        <v>29.7</v>
      </c>
      <c r="W51" s="273">
        <v>165.3</v>
      </c>
      <c r="X51" s="273">
        <v>3.7</v>
      </c>
      <c r="Y51" s="273">
        <v>35.5</v>
      </c>
      <c r="Z51" s="273">
        <v>12.59</v>
      </c>
      <c r="AA51" s="273">
        <v>1.1830000000000001</v>
      </c>
      <c r="AB51" s="273">
        <v>1.155149</v>
      </c>
      <c r="AC51" s="273">
        <v>12.378397</v>
      </c>
      <c r="AD51" s="273">
        <v>1.155149</v>
      </c>
      <c r="AE51" s="273">
        <v>1.155149</v>
      </c>
      <c r="AF51" s="1466">
        <v>1.155149</v>
      </c>
      <c r="AG51" s="273">
        <v>1.155149</v>
      </c>
      <c r="AH51" s="273">
        <v>1.155149</v>
      </c>
      <c r="AI51" s="1467">
        <v>0</v>
      </c>
      <c r="AJ51" s="273">
        <v>0</v>
      </c>
      <c r="AK51" s="273">
        <v>0</v>
      </c>
      <c r="AL51" s="273">
        <v>0</v>
      </c>
      <c r="AM51" s="273">
        <v>0</v>
      </c>
      <c r="AN51" s="274"/>
      <c r="AO51" s="983"/>
      <c r="AP51" s="44"/>
      <c r="AQ51" s="44"/>
      <c r="AR51" s="44"/>
      <c r="AS51" s="44"/>
      <c r="AT51" s="44"/>
      <c r="AU51" s="47"/>
      <c r="AV51" s="44"/>
      <c r="AW51" s="934"/>
      <c r="AX51" s="934"/>
      <c r="AY51" s="934"/>
      <c r="AZ51" s="990"/>
      <c r="BA51" s="71"/>
      <c r="BB51" s="879"/>
      <c r="BC51" s="879"/>
      <c r="BD51" s="879"/>
      <c r="BE51" s="879"/>
      <c r="BF51" s="990"/>
      <c r="BG51" s="990"/>
      <c r="BH51" s="990"/>
      <c r="BI51" s="990"/>
      <c r="BJ51" s="934"/>
    </row>
    <row r="52" spans="1:62" ht="14.85" customHeight="1">
      <c r="A52" s="530" t="s">
        <v>525</v>
      </c>
      <c r="B52" s="273">
        <v>297.8</v>
      </c>
      <c r="C52" s="273">
        <v>320.5</v>
      </c>
      <c r="D52" s="273">
        <v>718.4</v>
      </c>
      <c r="E52" s="273">
        <v>638.1</v>
      </c>
      <c r="F52" s="273">
        <v>401.7</v>
      </c>
      <c r="G52" s="273">
        <v>617.20000000000005</v>
      </c>
      <c r="H52" s="273">
        <v>697.9</v>
      </c>
      <c r="I52" s="273">
        <v>199.2</v>
      </c>
      <c r="J52" s="273">
        <v>0</v>
      </c>
      <c r="K52" s="273">
        <v>6</v>
      </c>
      <c r="L52" s="273">
        <v>0</v>
      </c>
      <c r="M52" s="273">
        <v>7585.4</v>
      </c>
      <c r="N52" s="273">
        <v>2568.9</v>
      </c>
      <c r="O52" s="273">
        <v>1729.3</v>
      </c>
      <c r="P52" s="273">
        <v>953.1</v>
      </c>
      <c r="Q52" s="273">
        <v>1766.5</v>
      </c>
      <c r="R52" s="273">
        <v>8982.4</v>
      </c>
      <c r="S52" s="273">
        <v>742.8</v>
      </c>
      <c r="T52" s="273">
        <v>2394</v>
      </c>
      <c r="U52" s="273">
        <v>6189.3</v>
      </c>
      <c r="V52" s="273">
        <v>4942.6000000000004</v>
      </c>
      <c r="W52" s="273">
        <v>9150.9</v>
      </c>
      <c r="X52" s="273">
        <v>4807.5</v>
      </c>
      <c r="Y52" s="273">
        <v>5313.1</v>
      </c>
      <c r="Z52" s="273">
        <v>16231.9</v>
      </c>
      <c r="AA52" s="273">
        <v>6834.6760348999996</v>
      </c>
      <c r="AB52" s="273">
        <v>70510.000218999994</v>
      </c>
      <c r="AC52" s="273">
        <v>163784.78592200001</v>
      </c>
      <c r="AD52" s="273">
        <v>244855.1</v>
      </c>
      <c r="AE52" s="273">
        <v>140125.96128034001</v>
      </c>
      <c r="AF52" s="1466">
        <v>179510.3</v>
      </c>
      <c r="AG52" s="273">
        <v>90063.104000000007</v>
      </c>
      <c r="AH52" s="273">
        <v>146522.85031129999</v>
      </c>
      <c r="AI52" s="1467">
        <v>116421.86519076</v>
      </c>
      <c r="AJ52" s="273">
        <v>185060.84070085001</v>
      </c>
      <c r="AK52" s="273">
        <v>66361.372415239995</v>
      </c>
      <c r="AL52" s="273">
        <v>196857.70093570001</v>
      </c>
      <c r="AM52" s="273">
        <v>72270.00209817999</v>
      </c>
      <c r="AN52" s="274"/>
      <c r="AO52" s="983"/>
      <c r="AP52" s="44"/>
      <c r="AQ52" s="44"/>
      <c r="AR52" s="44"/>
      <c r="AS52" s="44"/>
      <c r="AT52" s="44"/>
      <c r="AU52" s="44"/>
      <c r="AV52" s="44"/>
      <c r="AW52" s="934"/>
      <c r="AX52" s="934"/>
      <c r="AY52" s="934"/>
      <c r="AZ52" s="990"/>
      <c r="BA52" s="71"/>
      <c r="BB52" s="879"/>
      <c r="BC52" s="879"/>
      <c r="BD52" s="879"/>
      <c r="BE52" s="879"/>
      <c r="BF52" s="990"/>
      <c r="BG52" s="990"/>
      <c r="BH52" s="990"/>
      <c r="BI52" s="990"/>
      <c r="BJ52" s="934"/>
    </row>
    <row r="53" spans="1:62" ht="14.85" customHeight="1">
      <c r="A53" s="530" t="s">
        <v>526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>
        <v>544.20000000000005</v>
      </c>
      <c r="N53" s="273">
        <v>3247.7</v>
      </c>
      <c r="O53" s="273">
        <v>3255.1</v>
      </c>
      <c r="P53" s="273">
        <v>4626.5</v>
      </c>
      <c r="Q53" s="273">
        <v>2840.8</v>
      </c>
      <c r="R53" s="273">
        <v>9127.2000000000007</v>
      </c>
      <c r="S53" s="273">
        <v>12833.8</v>
      </c>
      <c r="T53" s="273">
        <v>15257.8</v>
      </c>
      <c r="U53" s="273">
        <v>34831.800000000003</v>
      </c>
      <c r="V53" s="273">
        <v>37779.300000000003</v>
      </c>
      <c r="W53" s="273">
        <v>36094.9</v>
      </c>
      <c r="X53" s="273">
        <v>46082.8</v>
      </c>
      <c r="Y53" s="273">
        <v>29751.1</v>
      </c>
      <c r="Z53" s="273">
        <v>54132</v>
      </c>
      <c r="AA53" s="273">
        <v>50440.003819999998</v>
      </c>
      <c r="AB53" s="273">
        <v>78176.215639999995</v>
      </c>
      <c r="AC53" s="273">
        <v>385866.03972505999</v>
      </c>
      <c r="AD53" s="273">
        <v>843943.46665069996</v>
      </c>
      <c r="AE53" s="273">
        <v>763915.36216090003</v>
      </c>
      <c r="AF53" s="1466">
        <v>560934.65618587995</v>
      </c>
      <c r="AG53" s="273">
        <v>486924.93304241996</v>
      </c>
      <c r="AH53" s="273">
        <v>540597.93902100006</v>
      </c>
      <c r="AI53" s="1467">
        <v>208869.33465567001</v>
      </c>
      <c r="AJ53" s="273">
        <v>191495.45062014001</v>
      </c>
      <c r="AK53" s="273">
        <v>142136.99694800001</v>
      </c>
      <c r="AL53" s="273">
        <v>407227.43832999998</v>
      </c>
      <c r="AM53" s="273">
        <v>124482.11210015</v>
      </c>
      <c r="AN53" s="274"/>
      <c r="AO53" s="983"/>
      <c r="AP53" s="44"/>
      <c r="AQ53" s="44"/>
      <c r="AR53" s="44"/>
      <c r="AS53" s="44"/>
      <c r="AT53" s="44"/>
      <c r="AU53" s="44"/>
      <c r="AV53" s="44"/>
      <c r="AW53" s="934"/>
      <c r="AX53" s="934"/>
      <c r="AY53" s="934"/>
      <c r="AZ53" s="990"/>
      <c r="BA53" s="71"/>
      <c r="BB53" s="879"/>
      <c r="BC53" s="879"/>
      <c r="BD53" s="879"/>
      <c r="BE53" s="879"/>
      <c r="BF53" s="990"/>
      <c r="BG53" s="990"/>
      <c r="BH53" s="990"/>
      <c r="BI53" s="990"/>
      <c r="BJ53" s="934"/>
    </row>
    <row r="54" spans="1:62" ht="14.85" customHeight="1">
      <c r="A54" s="530" t="s">
        <v>527</v>
      </c>
      <c r="B54" s="273">
        <v>614.4</v>
      </c>
      <c r="C54" s="273">
        <v>380.3</v>
      </c>
      <c r="D54" s="273">
        <v>657.2</v>
      </c>
      <c r="E54" s="273">
        <v>433.4</v>
      </c>
      <c r="F54" s="273">
        <v>387.6</v>
      </c>
      <c r="G54" s="273">
        <v>601.6</v>
      </c>
      <c r="H54" s="273">
        <v>1673.3</v>
      </c>
      <c r="I54" s="273">
        <v>2467</v>
      </c>
      <c r="J54" s="273">
        <v>1001.5</v>
      </c>
      <c r="K54" s="273">
        <v>2352.1999999999998</v>
      </c>
      <c r="L54" s="273">
        <v>2741.3</v>
      </c>
      <c r="M54" s="273">
        <v>4537.3</v>
      </c>
      <c r="N54" s="273">
        <v>5511.1</v>
      </c>
      <c r="O54" s="273">
        <v>13203.4</v>
      </c>
      <c r="P54" s="273">
        <v>20882.599999999999</v>
      </c>
      <c r="Q54" s="273">
        <v>16954.8</v>
      </c>
      <c r="R54" s="273">
        <v>24428.2</v>
      </c>
      <c r="S54" s="273">
        <v>24170.2</v>
      </c>
      <c r="T54" s="273">
        <v>40337.800000000003</v>
      </c>
      <c r="U54" s="273">
        <v>40681.9</v>
      </c>
      <c r="V54" s="273">
        <v>60042.400000000001</v>
      </c>
      <c r="W54" s="273">
        <v>57019.6</v>
      </c>
      <c r="X54" s="273">
        <v>47190.5</v>
      </c>
      <c r="Y54" s="273">
        <v>97245</v>
      </c>
      <c r="Z54" s="273">
        <v>77684.800000000003</v>
      </c>
      <c r="AA54" s="273">
        <v>136482.36178394</v>
      </c>
      <c r="AB54" s="273">
        <v>217468.96791715</v>
      </c>
      <c r="AC54" s="273">
        <v>476958.77283961</v>
      </c>
      <c r="AD54" s="273">
        <v>160644.51220241</v>
      </c>
      <c r="AE54" s="273">
        <v>117530.10584882001</v>
      </c>
      <c r="AF54" s="1466">
        <v>142586.00613722001</v>
      </c>
      <c r="AG54" s="273">
        <v>172657.25255681001</v>
      </c>
      <c r="AH54" s="273">
        <v>190043.76264823001</v>
      </c>
      <c r="AI54" s="1467">
        <v>120995.36169824001</v>
      </c>
      <c r="AJ54" s="273">
        <v>61850.50219829</v>
      </c>
      <c r="AK54" s="273">
        <v>77932.209579009999</v>
      </c>
      <c r="AL54" s="273">
        <v>76056.756697149991</v>
      </c>
      <c r="AM54" s="273">
        <v>67520.561294259998</v>
      </c>
      <c r="AN54" s="274"/>
      <c r="AO54" s="983"/>
      <c r="AP54" s="44"/>
      <c r="AQ54" s="44"/>
      <c r="AR54" s="44"/>
      <c r="AS54" s="44"/>
      <c r="AT54" s="44"/>
      <c r="AU54" s="44"/>
      <c r="AV54" s="44"/>
      <c r="AW54" s="934"/>
      <c r="AX54" s="934"/>
      <c r="AY54" s="934"/>
      <c r="AZ54" s="990"/>
      <c r="BA54" s="71"/>
      <c r="BB54" s="879"/>
      <c r="BC54" s="879"/>
      <c r="BD54" s="879"/>
      <c r="BE54" s="879"/>
      <c r="BF54" s="990"/>
      <c r="BG54" s="990"/>
      <c r="BH54" s="990"/>
      <c r="BI54" s="990"/>
      <c r="BJ54" s="934"/>
    </row>
    <row r="55" spans="1:62" ht="14.85" customHeight="1">
      <c r="A55" s="530" t="s">
        <v>528</v>
      </c>
      <c r="B55" s="273">
        <v>1</v>
      </c>
      <c r="C55" s="273">
        <v>12</v>
      </c>
      <c r="D55" s="273">
        <v>4</v>
      </c>
      <c r="E55" s="273">
        <v>14</v>
      </c>
      <c r="F55" s="273">
        <v>16.2</v>
      </c>
      <c r="G55" s="273">
        <v>44.6</v>
      </c>
      <c r="H55" s="273">
        <v>82.8</v>
      </c>
      <c r="I55" s="273">
        <v>0</v>
      </c>
      <c r="J55" s="273">
        <v>516.20000000000005</v>
      </c>
      <c r="K55" s="273">
        <v>582.20000000000005</v>
      </c>
      <c r="L55" s="273">
        <v>1432.6</v>
      </c>
      <c r="M55" s="273">
        <v>1574.7</v>
      </c>
      <c r="N55" s="273">
        <v>177.9</v>
      </c>
      <c r="O55" s="273">
        <v>352.3</v>
      </c>
      <c r="P55" s="273">
        <v>308.39999999999998</v>
      </c>
      <c r="Q55" s="273">
        <v>762.9</v>
      </c>
      <c r="R55" s="273">
        <v>465.9</v>
      </c>
      <c r="S55" s="273">
        <v>455.4</v>
      </c>
      <c r="T55" s="273">
        <v>284.39999999999998</v>
      </c>
      <c r="U55" s="273">
        <v>212.2</v>
      </c>
      <c r="V55" s="273">
        <v>419.9</v>
      </c>
      <c r="W55" s="273">
        <v>847.1</v>
      </c>
      <c r="X55" s="273">
        <v>817.6</v>
      </c>
      <c r="Y55" s="273">
        <v>278.3</v>
      </c>
      <c r="Z55" s="273">
        <v>250.96</v>
      </c>
      <c r="AA55" s="273">
        <v>3.2609016299999998</v>
      </c>
      <c r="AB55" s="273">
        <v>2.8451029999999999E-2</v>
      </c>
      <c r="AC55" s="273">
        <v>4.123988E-2</v>
      </c>
      <c r="AD55" s="273">
        <v>5.2147150000000003E-2</v>
      </c>
      <c r="AE55" s="273">
        <v>7.3134350000000001E-2</v>
      </c>
      <c r="AF55" s="1466">
        <v>8.51383E-2</v>
      </c>
      <c r="AG55" s="273">
        <v>6.9987889999999997E-2</v>
      </c>
      <c r="AH55" s="273">
        <v>7.4535690000000002E-2</v>
      </c>
      <c r="AI55" s="1467">
        <v>7.9321589999999997E-2</v>
      </c>
      <c r="AJ55" s="273">
        <v>8.5063949999999999E-2</v>
      </c>
      <c r="AK55" s="273">
        <v>9.1221490000000002E-2</v>
      </c>
      <c r="AL55" s="273">
        <v>9.8099789999999992E-2</v>
      </c>
      <c r="AM55" s="273">
        <v>9.8099789999999992E-2</v>
      </c>
      <c r="AN55" s="274"/>
      <c r="AO55" s="983"/>
      <c r="AP55" s="44"/>
      <c r="AQ55" s="44"/>
      <c r="AR55" s="44"/>
      <c r="AS55" s="44"/>
      <c r="AT55" s="44"/>
      <c r="AU55" s="44"/>
      <c r="AV55" s="44"/>
      <c r="AW55" s="934"/>
      <c r="AX55" s="934"/>
      <c r="AY55" s="934"/>
      <c r="AZ55" s="990"/>
      <c r="BA55" s="71"/>
      <c r="BB55" s="879"/>
      <c r="BC55" s="879"/>
      <c r="BD55" s="879"/>
      <c r="BE55" s="879"/>
      <c r="BF55" s="990"/>
      <c r="BG55" s="990"/>
      <c r="BH55" s="990"/>
      <c r="BI55" s="990"/>
      <c r="BJ55" s="934"/>
    </row>
    <row r="56" spans="1:62" ht="14.85" customHeight="1">
      <c r="A56" s="530" t="s">
        <v>529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>
        <v>0</v>
      </c>
      <c r="N56" s="273">
        <v>8552.5</v>
      </c>
      <c r="O56" s="273">
        <v>6041</v>
      </c>
      <c r="P56" s="273">
        <v>4561.8</v>
      </c>
      <c r="Q56" s="273">
        <v>4437.8</v>
      </c>
      <c r="R56" s="273">
        <v>8679.7999999999993</v>
      </c>
      <c r="S56" s="273">
        <v>16478.900000000001</v>
      </c>
      <c r="T56" s="273">
        <v>11377.4</v>
      </c>
      <c r="U56" s="273">
        <v>41283.5</v>
      </c>
      <c r="V56" s="273">
        <v>36169.4</v>
      </c>
      <c r="W56" s="273">
        <v>39145.199999999997</v>
      </c>
      <c r="X56" s="273">
        <v>71234.8</v>
      </c>
      <c r="Y56" s="273">
        <v>114988.3</v>
      </c>
      <c r="Z56" s="273">
        <v>57953.8</v>
      </c>
      <c r="AA56" s="273">
        <v>14435.429573950001</v>
      </c>
      <c r="AB56" s="273">
        <v>161686.35800000001</v>
      </c>
      <c r="AC56" s="273">
        <v>284527.56679916999</v>
      </c>
      <c r="AD56" s="273">
        <v>73069.656333859995</v>
      </c>
      <c r="AE56" s="273">
        <v>75567.924570770003</v>
      </c>
      <c r="AF56" s="1466">
        <v>99001.190609740006</v>
      </c>
      <c r="AG56" s="273">
        <v>174590.15651852</v>
      </c>
      <c r="AH56" s="273">
        <v>184143.47432310999</v>
      </c>
      <c r="AI56" s="1467">
        <v>97553.352762399998</v>
      </c>
      <c r="AJ56" s="273">
        <v>79123.779934110004</v>
      </c>
      <c r="AK56" s="273">
        <v>121005.06979029</v>
      </c>
      <c r="AL56" s="273">
        <v>123660.68648017</v>
      </c>
      <c r="AM56" s="273">
        <v>142912.12904023999</v>
      </c>
      <c r="AN56" s="274"/>
      <c r="AO56" s="983"/>
      <c r="AP56" s="44"/>
      <c r="AQ56" s="44"/>
      <c r="AR56" s="44"/>
      <c r="AS56" s="44"/>
      <c r="AT56" s="44"/>
      <c r="AU56" s="44"/>
      <c r="AV56" s="44"/>
      <c r="AW56" s="934"/>
      <c r="AX56" s="934"/>
      <c r="AY56" s="934"/>
      <c r="AZ56" s="990"/>
      <c r="BA56" s="71"/>
      <c r="BB56" s="879"/>
      <c r="BC56" s="879"/>
      <c r="BD56" s="879"/>
      <c r="BE56" s="879"/>
      <c r="BF56" s="990"/>
      <c r="BG56" s="990"/>
      <c r="BH56" s="990"/>
      <c r="BI56" s="990"/>
      <c r="BJ56" s="934"/>
    </row>
    <row r="57" spans="1:62" ht="14.85" customHeight="1">
      <c r="A57" s="529" t="s">
        <v>530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>
        <v>11.5</v>
      </c>
      <c r="N57" s="273">
        <v>545.70000000000005</v>
      </c>
      <c r="O57" s="273">
        <v>0</v>
      </c>
      <c r="P57" s="273">
        <v>0</v>
      </c>
      <c r="Q57" s="273">
        <v>0</v>
      </c>
      <c r="R57" s="273">
        <v>0</v>
      </c>
      <c r="S57" s="273">
        <v>0</v>
      </c>
      <c r="T57" s="273">
        <v>0</v>
      </c>
      <c r="U57" s="273">
        <v>0</v>
      </c>
      <c r="V57" s="273"/>
      <c r="W57" s="273">
        <v>0</v>
      </c>
      <c r="X57" s="273">
        <v>0</v>
      </c>
      <c r="Y57" s="273">
        <v>0</v>
      </c>
      <c r="Z57" s="273">
        <v>0</v>
      </c>
      <c r="AA57" s="273"/>
      <c r="AB57" s="273"/>
      <c r="AC57" s="273"/>
      <c r="AD57" s="273"/>
      <c r="AE57" s="273"/>
      <c r="AF57" s="1466"/>
      <c r="AG57" s="273"/>
      <c r="AH57" s="273"/>
      <c r="AI57" s="1467"/>
      <c r="AJ57" s="273"/>
      <c r="AK57" s="273"/>
      <c r="AL57" s="273"/>
      <c r="AM57" s="273">
        <v>0</v>
      </c>
      <c r="AN57" s="274"/>
      <c r="AO57" s="983"/>
      <c r="AP57" s="280"/>
      <c r="AQ57" s="44"/>
      <c r="AR57" s="44"/>
      <c r="AS57" s="44"/>
      <c r="AT57" s="44"/>
      <c r="AU57" s="44"/>
      <c r="AV57" s="274"/>
      <c r="AW57" s="934"/>
      <c r="AX57" s="934"/>
      <c r="AY57" s="934"/>
      <c r="AZ57" s="990"/>
      <c r="BA57" s="71"/>
      <c r="BB57" s="879"/>
      <c r="BC57" s="879"/>
      <c r="BD57" s="879"/>
      <c r="BE57" s="879"/>
      <c r="BF57" s="990"/>
      <c r="BG57" s="990"/>
      <c r="BH57" s="990"/>
      <c r="BI57" s="990"/>
      <c r="BJ57" s="934"/>
    </row>
    <row r="58" spans="1:62" ht="14.85" customHeight="1">
      <c r="A58" s="529" t="s">
        <v>531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>
        <v>451.5</v>
      </c>
      <c r="N58" s="273">
        <v>78</v>
      </c>
      <c r="O58" s="273">
        <v>276.60000000000002</v>
      </c>
      <c r="P58" s="273">
        <v>48</v>
      </c>
      <c r="Q58" s="273">
        <v>45.4</v>
      </c>
      <c r="R58" s="273">
        <v>0</v>
      </c>
      <c r="S58" s="273">
        <v>0</v>
      </c>
      <c r="T58" s="273">
        <v>0</v>
      </c>
      <c r="U58" s="273">
        <v>0</v>
      </c>
      <c r="V58" s="273">
        <v>0</v>
      </c>
      <c r="W58" s="273">
        <v>0</v>
      </c>
      <c r="X58" s="273">
        <v>0</v>
      </c>
      <c r="Y58" s="273">
        <v>0</v>
      </c>
      <c r="Z58" s="273">
        <v>0</v>
      </c>
      <c r="AA58" s="273">
        <v>0</v>
      </c>
      <c r="AB58" s="273">
        <v>2497.8909319999998</v>
      </c>
      <c r="AC58" s="273">
        <v>0</v>
      </c>
      <c r="AD58" s="273">
        <v>50500</v>
      </c>
      <c r="AE58" s="273">
        <v>0</v>
      </c>
      <c r="AF58" s="1466">
        <v>0</v>
      </c>
      <c r="AG58" s="273">
        <v>0</v>
      </c>
      <c r="AH58" s="273">
        <v>0</v>
      </c>
      <c r="AI58" s="1467">
        <v>0</v>
      </c>
      <c r="AJ58" s="273">
        <v>0</v>
      </c>
      <c r="AK58" s="273">
        <v>0</v>
      </c>
      <c r="AL58" s="273">
        <v>0</v>
      </c>
      <c r="AM58" s="273">
        <v>34000</v>
      </c>
      <c r="AN58" s="274"/>
      <c r="AO58" s="987"/>
      <c r="AP58" s="44"/>
      <c r="AQ58" s="280"/>
      <c r="AR58" s="280"/>
      <c r="AS58" s="280"/>
      <c r="AT58" s="280"/>
      <c r="AU58" s="280"/>
      <c r="AV58" s="281"/>
      <c r="AW58" s="934"/>
      <c r="AX58" s="934"/>
      <c r="AY58" s="934"/>
      <c r="AZ58" s="990"/>
      <c r="BA58" s="71"/>
      <c r="BB58" s="879"/>
      <c r="BC58" s="879"/>
      <c r="BD58" s="879"/>
      <c r="BE58" s="879"/>
      <c r="BF58" s="990"/>
      <c r="BG58" s="990"/>
      <c r="BH58" s="990"/>
      <c r="BI58" s="990"/>
      <c r="BJ58" s="934"/>
    </row>
    <row r="59" spans="1:62" ht="14.85" customHeight="1">
      <c r="A59" s="529" t="s">
        <v>532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>
        <v>0</v>
      </c>
      <c r="N59" s="273">
        <v>0</v>
      </c>
      <c r="O59" s="273">
        <v>4671.8</v>
      </c>
      <c r="P59" s="273">
        <v>3392.4</v>
      </c>
      <c r="Q59" s="273">
        <v>10046.6</v>
      </c>
      <c r="R59" s="273">
        <v>11315.7</v>
      </c>
      <c r="S59" s="273">
        <v>41176.800000000003</v>
      </c>
      <c r="T59" s="273">
        <v>41279.199999999997</v>
      </c>
      <c r="U59" s="273">
        <v>85130.9</v>
      </c>
      <c r="V59" s="273">
        <v>97677.6</v>
      </c>
      <c r="W59" s="273">
        <v>68021.399999999994</v>
      </c>
      <c r="X59" s="273">
        <v>89579</v>
      </c>
      <c r="Y59" s="273">
        <v>66692.2</v>
      </c>
      <c r="Z59" s="273">
        <v>85992</v>
      </c>
      <c r="AA59" s="273">
        <v>77731.298999999999</v>
      </c>
      <c r="AB59" s="273">
        <v>289453.15399999998</v>
      </c>
      <c r="AC59" s="273">
        <v>673971</v>
      </c>
      <c r="AD59" s="273">
        <v>242875.67025359999</v>
      </c>
      <c r="AE59" s="273">
        <v>256856.96588623998</v>
      </c>
      <c r="AF59" s="1466">
        <v>138023.21141876001</v>
      </c>
      <c r="AG59" s="273">
        <v>180220.53978329001</v>
      </c>
      <c r="AH59" s="273">
        <v>163469.50134329</v>
      </c>
      <c r="AI59" s="1467">
        <v>246227.78034329001</v>
      </c>
      <c r="AJ59" s="273">
        <v>209064.78034329001</v>
      </c>
      <c r="AK59" s="273">
        <v>274263.78034329001</v>
      </c>
      <c r="AL59" s="273">
        <v>270702.08034320001</v>
      </c>
      <c r="AM59" s="273">
        <v>229472.78034320002</v>
      </c>
      <c r="AN59" s="281"/>
      <c r="AO59" s="983"/>
      <c r="AP59" s="44"/>
      <c r="AQ59" s="44"/>
      <c r="AR59" s="44"/>
      <c r="AS59" s="44"/>
      <c r="AT59" s="44"/>
      <c r="AU59" s="44"/>
      <c r="AV59" s="274"/>
      <c r="AW59" s="934"/>
      <c r="AX59" s="934"/>
      <c r="AY59" s="934"/>
      <c r="AZ59" s="990"/>
      <c r="BA59" s="71"/>
      <c r="BB59" s="879"/>
      <c r="BC59" s="879"/>
      <c r="BD59" s="879"/>
      <c r="BE59" s="879"/>
      <c r="BF59" s="990"/>
      <c r="BG59" s="990"/>
      <c r="BH59" s="990"/>
      <c r="BI59" s="990"/>
      <c r="BJ59" s="934"/>
    </row>
    <row r="60" spans="1:62" ht="14.85" customHeight="1">
      <c r="A60" s="529" t="s">
        <v>533</v>
      </c>
      <c r="B60" s="270">
        <v>6277.3</v>
      </c>
      <c r="C60" s="270">
        <v>6353.2</v>
      </c>
      <c r="D60" s="270">
        <v>7607.5</v>
      </c>
      <c r="E60" s="270">
        <v>7456.7</v>
      </c>
      <c r="F60" s="270">
        <v>7349.3</v>
      </c>
      <c r="G60" s="270">
        <v>14547.6</v>
      </c>
      <c r="H60" s="270">
        <v>16724.599999999999</v>
      </c>
      <c r="I60" s="270">
        <v>20991.599999999999</v>
      </c>
      <c r="J60" s="270">
        <v>27533</v>
      </c>
      <c r="K60" s="270">
        <v>33138.1</v>
      </c>
      <c r="L60" s="270">
        <v>51450</v>
      </c>
      <c r="M60" s="270">
        <v>40850.000000000007</v>
      </c>
      <c r="N60" s="270">
        <v>49554.899999999994</v>
      </c>
      <c r="O60" s="270">
        <v>47867.3</v>
      </c>
      <c r="P60" s="270">
        <v>46519.899999999994</v>
      </c>
      <c r="Q60" s="270">
        <v>54348.599999999991</v>
      </c>
      <c r="R60" s="270">
        <v>79424.5</v>
      </c>
      <c r="S60" s="270">
        <v>83928</v>
      </c>
      <c r="T60" s="270">
        <v>88981.7</v>
      </c>
      <c r="U60" s="270">
        <v>129251.3</v>
      </c>
      <c r="V60" s="270">
        <v>179355</v>
      </c>
      <c r="W60" s="270">
        <v>228563.9</v>
      </c>
      <c r="X60" s="270">
        <v>172137</v>
      </c>
      <c r="Y60" s="270">
        <v>179859.6</v>
      </c>
      <c r="Z60" s="270">
        <v>358585</v>
      </c>
      <c r="AA60" s="270">
        <v>826332.23332719004</v>
      </c>
      <c r="AB60" s="270">
        <v>1134708.20865049</v>
      </c>
      <c r="AC60" s="270">
        <v>1165978.70086953</v>
      </c>
      <c r="AD60" s="270">
        <v>1401588.2425088699</v>
      </c>
      <c r="AE60" s="270">
        <v>1200936.6322479099</v>
      </c>
      <c r="AF60" s="1464">
        <v>1349905.6335983998</v>
      </c>
      <c r="AG60" s="270">
        <v>1543325.7434891199</v>
      </c>
      <c r="AH60" s="270">
        <v>1549047.1268465498</v>
      </c>
      <c r="AI60" s="1465">
        <v>1136454.3800197002</v>
      </c>
      <c r="AJ60" s="270">
        <v>1443401.6560444499</v>
      </c>
      <c r="AK60" s="270">
        <v>1399129.22144516</v>
      </c>
      <c r="AL60" s="270">
        <v>1367363.444868</v>
      </c>
      <c r="AM60" s="270">
        <v>1156123.3460031899</v>
      </c>
      <c r="AN60" s="274"/>
      <c r="AO60" s="983"/>
      <c r="AP60" s="44"/>
      <c r="AQ60" s="44"/>
      <c r="AR60" s="44"/>
      <c r="AS60" s="44"/>
      <c r="AT60" s="44"/>
      <c r="AU60" s="44"/>
      <c r="AV60" s="274"/>
      <c r="AW60" s="934"/>
      <c r="AX60" s="934"/>
      <c r="AY60" s="934"/>
      <c r="AZ60" s="990"/>
      <c r="BA60" s="71"/>
      <c r="BB60" s="879"/>
      <c r="BC60" s="879"/>
      <c r="BD60" s="879"/>
      <c r="BE60" s="879"/>
      <c r="BF60" s="990"/>
      <c r="BG60" s="990"/>
      <c r="BH60" s="990"/>
      <c r="BI60" s="990"/>
      <c r="BJ60" s="934"/>
    </row>
    <row r="61" spans="1:62" ht="14.85" customHeight="1">
      <c r="A61" s="530" t="s">
        <v>534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>
        <v>8123</v>
      </c>
      <c r="N61" s="273">
        <v>6108.9</v>
      </c>
      <c r="O61" s="273">
        <v>4448</v>
      </c>
      <c r="P61" s="273">
        <v>8492.1</v>
      </c>
      <c r="Q61" s="273">
        <v>8859.2999999999993</v>
      </c>
      <c r="R61" s="273">
        <v>9817.7000000000007</v>
      </c>
      <c r="S61" s="273">
        <v>13922.4</v>
      </c>
      <c r="T61" s="273">
        <v>20770.099999999999</v>
      </c>
      <c r="U61" s="273">
        <v>26043.8</v>
      </c>
      <c r="V61" s="273">
        <v>31136.799999999999</v>
      </c>
      <c r="W61" s="273">
        <v>37318.300000000003</v>
      </c>
      <c r="X61" s="273">
        <v>51236.4</v>
      </c>
      <c r="Y61" s="273">
        <v>57354.1</v>
      </c>
      <c r="Z61" s="273">
        <v>69523</v>
      </c>
      <c r="AA61" s="273">
        <v>147258.84112220001</v>
      </c>
      <c r="AB61" s="273">
        <v>325735.19099999999</v>
      </c>
      <c r="AC61" s="273">
        <v>562611.72231762996</v>
      </c>
      <c r="AD61" s="273">
        <v>545715.91846140998</v>
      </c>
      <c r="AE61" s="273">
        <v>700650.81302047998</v>
      </c>
      <c r="AF61" s="1466">
        <v>696969.54016182991</v>
      </c>
      <c r="AG61" s="273">
        <v>888277.98879636999</v>
      </c>
      <c r="AH61" s="273">
        <v>803004.11730248004</v>
      </c>
      <c r="AI61" s="1467">
        <v>620899.82409259013</v>
      </c>
      <c r="AJ61" s="273">
        <v>787568.85920204001</v>
      </c>
      <c r="AK61" s="273">
        <v>696675.39599401003</v>
      </c>
      <c r="AL61" s="273">
        <v>749421.99032313004</v>
      </c>
      <c r="AM61" s="273">
        <v>609847.17560135003</v>
      </c>
      <c r="AN61" s="274"/>
      <c r="AO61" s="983"/>
      <c r="AP61" s="44"/>
      <c r="AQ61" s="44"/>
      <c r="AR61" s="44"/>
      <c r="AS61" s="44"/>
      <c r="AT61" s="44"/>
      <c r="AU61" s="44"/>
      <c r="AV61" s="274"/>
      <c r="AW61" s="934"/>
      <c r="AX61" s="934"/>
      <c r="AY61" s="934"/>
      <c r="AZ61" s="990"/>
      <c r="BA61" s="71"/>
      <c r="BB61" s="879"/>
      <c r="BC61" s="879"/>
      <c r="BD61" s="879"/>
      <c r="BE61" s="879"/>
      <c r="BF61" s="990"/>
      <c r="BG61" s="990"/>
      <c r="BH61" s="990"/>
      <c r="BI61" s="990"/>
      <c r="BJ61" s="934"/>
    </row>
    <row r="62" spans="1:62" ht="14.85" customHeight="1">
      <c r="A62" s="530" t="s">
        <v>535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>
        <v>1816.2</v>
      </c>
      <c r="N62" s="273">
        <v>3690.7</v>
      </c>
      <c r="O62" s="273">
        <v>2630</v>
      </c>
      <c r="P62" s="273">
        <v>4729.5</v>
      </c>
      <c r="Q62" s="273">
        <v>5057.6000000000004</v>
      </c>
      <c r="R62" s="273">
        <v>5463.8</v>
      </c>
      <c r="S62" s="273">
        <v>8119.2</v>
      </c>
      <c r="T62" s="273">
        <v>10793.3</v>
      </c>
      <c r="U62" s="273">
        <v>18860.7</v>
      </c>
      <c r="V62" s="273">
        <v>23594.400000000001</v>
      </c>
      <c r="W62" s="273">
        <v>29247.9</v>
      </c>
      <c r="X62" s="273">
        <v>57153.599999999999</v>
      </c>
      <c r="Y62" s="273">
        <v>61212.3</v>
      </c>
      <c r="Z62" s="273">
        <v>52591.199999999997</v>
      </c>
      <c r="AA62" s="273">
        <v>102152.78268604001</v>
      </c>
      <c r="AB62" s="273">
        <v>202639.149</v>
      </c>
      <c r="AC62" s="273">
        <v>302289.08859699999</v>
      </c>
      <c r="AD62" s="273">
        <v>283567.22364971996</v>
      </c>
      <c r="AE62" s="273">
        <v>238644.43102173999</v>
      </c>
      <c r="AF62" s="1466">
        <v>262497.23538606998</v>
      </c>
      <c r="AG62" s="273">
        <v>279366.79999763001</v>
      </c>
      <c r="AH62" s="273">
        <v>270244.09752767999</v>
      </c>
      <c r="AI62" s="1467">
        <v>215740.71265936</v>
      </c>
      <c r="AJ62" s="273">
        <v>300221.67681048001</v>
      </c>
      <c r="AK62" s="273">
        <v>301270.44589065004</v>
      </c>
      <c r="AL62" s="273">
        <v>267731.21187171998</v>
      </c>
      <c r="AM62" s="273">
        <v>201676.52344752999</v>
      </c>
      <c r="AN62" s="274"/>
      <c r="AO62" s="983"/>
      <c r="AP62" s="44"/>
      <c r="AQ62" s="44"/>
      <c r="AR62" s="44"/>
      <c r="AS62" s="44"/>
      <c r="AT62" s="44"/>
      <c r="AU62" s="44"/>
      <c r="AV62" s="274"/>
      <c r="AW62" s="934"/>
      <c r="AX62" s="934"/>
      <c r="AY62" s="934"/>
      <c r="AZ62" s="990"/>
      <c r="BA62" s="71"/>
      <c r="BB62" s="879"/>
      <c r="BC62" s="879"/>
      <c r="BD62" s="879"/>
      <c r="BE62" s="879"/>
      <c r="BF62" s="990"/>
      <c r="BG62" s="990"/>
      <c r="BH62" s="990"/>
      <c r="BI62" s="990"/>
      <c r="BJ62" s="934"/>
    </row>
    <row r="63" spans="1:62" ht="14.85" customHeight="1">
      <c r="A63" s="530" t="s">
        <v>536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>
        <v>720</v>
      </c>
      <c r="N63" s="273">
        <v>0</v>
      </c>
      <c r="O63" s="273">
        <v>0</v>
      </c>
      <c r="P63" s="273">
        <v>0</v>
      </c>
      <c r="Q63" s="273">
        <v>0</v>
      </c>
      <c r="R63" s="273">
        <v>0</v>
      </c>
      <c r="S63" s="273">
        <v>0</v>
      </c>
      <c r="T63" s="273">
        <v>0</v>
      </c>
      <c r="U63" s="273">
        <v>0</v>
      </c>
      <c r="V63" s="273">
        <v>0</v>
      </c>
      <c r="W63" s="273">
        <v>0</v>
      </c>
      <c r="X63" s="273">
        <v>0</v>
      </c>
      <c r="Y63" s="273">
        <v>0</v>
      </c>
      <c r="Z63" s="273">
        <v>0</v>
      </c>
      <c r="AA63" s="273">
        <v>0</v>
      </c>
      <c r="AB63" s="273">
        <v>0</v>
      </c>
      <c r="AC63" s="273">
        <v>0</v>
      </c>
      <c r="AD63" s="273">
        <v>0</v>
      </c>
      <c r="AE63" s="273">
        <v>0</v>
      </c>
      <c r="AF63" s="1466">
        <v>0</v>
      </c>
      <c r="AG63" s="273">
        <v>0</v>
      </c>
      <c r="AH63" s="273">
        <v>0</v>
      </c>
      <c r="AI63" s="1467">
        <v>0</v>
      </c>
      <c r="AJ63" s="273">
        <v>0</v>
      </c>
      <c r="AK63" s="273">
        <v>0</v>
      </c>
      <c r="AL63" s="273">
        <v>0</v>
      </c>
      <c r="AM63" s="273">
        <v>0</v>
      </c>
      <c r="AN63" s="274"/>
      <c r="AO63" s="983"/>
      <c r="AP63" s="44"/>
      <c r="AQ63" s="44"/>
      <c r="AR63" s="44"/>
      <c r="AS63" s="44"/>
      <c r="AT63" s="44"/>
      <c r="AU63" s="44"/>
      <c r="AV63" s="274"/>
      <c r="AW63" s="934"/>
      <c r="AX63" s="934"/>
      <c r="AY63" s="934"/>
      <c r="AZ63" s="990"/>
      <c r="BA63" s="71"/>
      <c r="BB63" s="879"/>
      <c r="BC63" s="879"/>
      <c r="BD63" s="879"/>
      <c r="BE63" s="879"/>
      <c r="BF63" s="990"/>
      <c r="BG63" s="990"/>
      <c r="BH63" s="990"/>
      <c r="BI63" s="990"/>
      <c r="BJ63" s="934"/>
    </row>
    <row r="64" spans="1:62" ht="14.85" customHeight="1">
      <c r="A64" s="530" t="s">
        <v>537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>
        <v>19276.900000000001</v>
      </c>
      <c r="N64" s="273">
        <v>3108.1</v>
      </c>
      <c r="O64" s="273">
        <v>10696</v>
      </c>
      <c r="P64" s="273">
        <v>4821.7</v>
      </c>
      <c r="Q64" s="273">
        <v>2684.7</v>
      </c>
      <c r="R64" s="273">
        <v>4748.2</v>
      </c>
      <c r="S64" s="273">
        <v>4802.2</v>
      </c>
      <c r="T64" s="273">
        <v>6428.8</v>
      </c>
      <c r="U64" s="273">
        <v>40235</v>
      </c>
      <c r="V64" s="273">
        <v>24125.599999999999</v>
      </c>
      <c r="W64" s="273">
        <v>27866.799999999999</v>
      </c>
      <c r="X64" s="273">
        <v>19784.599999999999</v>
      </c>
      <c r="Y64" s="273">
        <v>19877.2</v>
      </c>
      <c r="Z64" s="273">
        <v>38945.699999999997</v>
      </c>
      <c r="AA64" s="273">
        <v>63975.412307350001</v>
      </c>
      <c r="AB64" s="273">
        <v>40818.819000000003</v>
      </c>
      <c r="AC64" s="273">
        <v>70458.625656639997</v>
      </c>
      <c r="AD64" s="273">
        <v>62791.177162660002</v>
      </c>
      <c r="AE64" s="273">
        <v>30115.914153109999</v>
      </c>
      <c r="AF64" s="1466">
        <v>127451.88677349999</v>
      </c>
      <c r="AG64" s="273">
        <v>215778.98576123</v>
      </c>
      <c r="AH64" s="273">
        <v>48324.976096209997</v>
      </c>
      <c r="AI64" s="1467">
        <v>46746.722506639999</v>
      </c>
      <c r="AJ64" s="273">
        <v>77718.574116259988</v>
      </c>
      <c r="AK64" s="273">
        <v>98412.941594379998</v>
      </c>
      <c r="AL64" s="273">
        <v>80393.796467979992</v>
      </c>
      <c r="AM64" s="273">
        <v>72689.264634389998</v>
      </c>
      <c r="AN64" s="274"/>
      <c r="AO64" s="983"/>
      <c r="AP64" s="44"/>
      <c r="AQ64" s="44"/>
      <c r="AR64" s="44"/>
      <c r="AS64" s="44"/>
      <c r="AT64" s="44"/>
      <c r="AU64" s="44"/>
      <c r="AV64" s="274"/>
      <c r="AW64" s="934"/>
      <c r="AX64" s="934"/>
      <c r="AY64" s="934"/>
      <c r="AZ64" s="990"/>
      <c r="BA64" s="71"/>
      <c r="BB64" s="879"/>
      <c r="BC64" s="879"/>
      <c r="BD64" s="879"/>
      <c r="BE64" s="879"/>
      <c r="BF64" s="990"/>
      <c r="BG64" s="990"/>
      <c r="BH64" s="990"/>
      <c r="BI64" s="990"/>
      <c r="BJ64" s="934"/>
    </row>
    <row r="65" spans="1:71" ht="14.85" customHeight="1">
      <c r="A65" s="530" t="s">
        <v>538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>
        <v>903.2</v>
      </c>
      <c r="N65" s="273">
        <v>0</v>
      </c>
      <c r="O65" s="273">
        <v>0</v>
      </c>
      <c r="P65" s="273">
        <v>0</v>
      </c>
      <c r="Q65" s="273">
        <v>0</v>
      </c>
      <c r="R65" s="273">
        <v>620.70000000000005</v>
      </c>
      <c r="S65" s="273">
        <v>586.29999999999995</v>
      </c>
      <c r="T65" s="273">
        <v>46.1</v>
      </c>
      <c r="U65" s="273">
        <v>6365</v>
      </c>
      <c r="V65" s="273">
        <v>42317.9</v>
      </c>
      <c r="W65" s="273">
        <v>0</v>
      </c>
      <c r="X65" s="273">
        <v>40123.5</v>
      </c>
      <c r="Y65" s="273">
        <v>39629.4</v>
      </c>
      <c r="Z65" s="273">
        <v>40956.1</v>
      </c>
      <c r="AA65" s="273">
        <v>49898.015541519999</v>
      </c>
      <c r="AB65" s="273">
        <v>113595.13800000001</v>
      </c>
      <c r="AC65" s="273">
        <v>68858.226654829996</v>
      </c>
      <c r="AD65" s="273">
        <v>42100.499097089996</v>
      </c>
      <c r="AE65" s="273">
        <v>23234.8496423</v>
      </c>
      <c r="AF65" s="1466">
        <v>30201.066093380003</v>
      </c>
      <c r="AG65" s="273">
        <v>-75845.796986639994</v>
      </c>
      <c r="AH65" s="273">
        <v>29236.132564979998</v>
      </c>
      <c r="AI65" s="1467">
        <v>29572.974103509998</v>
      </c>
      <c r="AJ65" s="273">
        <v>74545.502084410007</v>
      </c>
      <c r="AK65" s="273">
        <v>44110.420644730002</v>
      </c>
      <c r="AL65" s="273">
        <v>38523.563827419996</v>
      </c>
      <c r="AM65" s="273">
        <v>48970.264498660006</v>
      </c>
      <c r="AN65" s="274"/>
      <c r="AO65" s="983"/>
      <c r="AP65" s="1206"/>
      <c r="AQ65" s="44"/>
      <c r="AR65" s="44"/>
      <c r="AS65" s="44"/>
      <c r="AT65" s="44"/>
      <c r="AU65" s="44"/>
      <c r="AV65" s="274"/>
      <c r="AW65" s="934"/>
      <c r="AX65" s="934"/>
      <c r="AY65" s="934"/>
      <c r="AZ65" s="990"/>
      <c r="BA65" s="993"/>
      <c r="BB65" s="994"/>
      <c r="BC65" s="994"/>
      <c r="BD65" s="994"/>
      <c r="BE65" s="994"/>
      <c r="BF65" s="992"/>
      <c r="BG65" s="992"/>
      <c r="BH65" s="992"/>
      <c r="BI65" s="992"/>
      <c r="BJ65" s="991"/>
      <c r="BK65" s="1041"/>
      <c r="BL65" s="1041"/>
      <c r="BM65" s="1041"/>
      <c r="BN65" s="1041"/>
      <c r="BO65" s="1041"/>
      <c r="BP65" s="1041"/>
    </row>
    <row r="66" spans="1:71" ht="14.85" customHeight="1">
      <c r="A66" s="530" t="s">
        <v>539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>
        <v>2213.6</v>
      </c>
      <c r="N66" s="273">
        <v>0</v>
      </c>
      <c r="O66" s="273">
        <v>0</v>
      </c>
      <c r="P66" s="273">
        <v>0</v>
      </c>
      <c r="Q66" s="273">
        <v>184.8</v>
      </c>
      <c r="R66" s="273">
        <v>1663.5</v>
      </c>
      <c r="S66" s="273">
        <v>2213.3000000000002</v>
      </c>
      <c r="T66" s="273">
        <v>0</v>
      </c>
      <c r="U66" s="273">
        <v>0</v>
      </c>
      <c r="V66" s="273"/>
      <c r="W66" s="273"/>
      <c r="X66" s="273"/>
      <c r="Y66" s="273"/>
      <c r="Z66" s="273">
        <v>144000</v>
      </c>
      <c r="AA66" s="273">
        <v>11209.407745</v>
      </c>
      <c r="AB66" s="273">
        <v>34150.769</v>
      </c>
      <c r="AC66" s="273">
        <v>16533.894</v>
      </c>
      <c r="AD66" s="273">
        <v>17085.025521</v>
      </c>
      <c r="AE66" s="273">
        <v>17085.025521</v>
      </c>
      <c r="AF66" s="1466">
        <v>21844.516312</v>
      </c>
      <c r="AG66" s="273">
        <v>21844.516312</v>
      </c>
      <c r="AH66" s="273">
        <v>21844.516312</v>
      </c>
      <c r="AI66" s="1467">
        <v>133587.99662152</v>
      </c>
      <c r="AJ66" s="273">
        <v>119064.84073905001</v>
      </c>
      <c r="AK66" s="273">
        <v>121409.89406377</v>
      </c>
      <c r="AL66" s="273">
        <v>121717.94361503</v>
      </c>
      <c r="AM66" s="273">
        <v>122063.49932731</v>
      </c>
      <c r="AN66" s="274"/>
      <c r="AO66" s="999"/>
      <c r="AP66" s="1206"/>
      <c r="AQ66" s="1206"/>
      <c r="AR66" s="1206"/>
      <c r="AS66" s="1206"/>
      <c r="AT66" s="1206"/>
      <c r="AU66" s="1206"/>
      <c r="AV66" s="1207"/>
      <c r="AW66" s="991"/>
      <c r="AX66" s="991"/>
      <c r="AY66" s="991"/>
      <c r="AZ66" s="992"/>
      <c r="BA66" s="993"/>
      <c r="BB66" s="994"/>
      <c r="BC66" s="994"/>
      <c r="BD66" s="994"/>
      <c r="BE66" s="994"/>
      <c r="BF66" s="992"/>
      <c r="BG66" s="992"/>
      <c r="BH66" s="992"/>
      <c r="BI66" s="992"/>
      <c r="BJ66" s="991"/>
      <c r="BK66" s="1041"/>
      <c r="BL66" s="1041"/>
      <c r="BM66" s="1041"/>
      <c r="BN66" s="1041"/>
      <c r="BO66" s="1041"/>
      <c r="BP66" s="1041"/>
      <c r="BQ66" s="1041"/>
      <c r="BR66" s="1041"/>
      <c r="BS66" s="1041"/>
    </row>
    <row r="67" spans="1:71" ht="14.85" customHeight="1">
      <c r="A67" s="530" t="s">
        <v>540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>
        <v>2789</v>
      </c>
      <c r="N67" s="273">
        <v>0</v>
      </c>
      <c r="O67" s="273">
        <v>0</v>
      </c>
      <c r="P67" s="273">
        <v>0</v>
      </c>
      <c r="Q67" s="273">
        <v>0</v>
      </c>
      <c r="R67" s="273">
        <v>0</v>
      </c>
      <c r="S67" s="273">
        <v>0</v>
      </c>
      <c r="T67" s="273">
        <v>0</v>
      </c>
      <c r="U67" s="273">
        <v>0</v>
      </c>
      <c r="V67" s="273">
        <v>0</v>
      </c>
      <c r="W67" s="273">
        <v>0</v>
      </c>
      <c r="X67" s="273">
        <v>0</v>
      </c>
      <c r="Y67" s="273">
        <v>0</v>
      </c>
      <c r="Z67" s="273">
        <v>0</v>
      </c>
      <c r="AA67" s="273">
        <v>22748.932770799998</v>
      </c>
      <c r="AB67" s="273">
        <v>20978.487000000001</v>
      </c>
      <c r="AC67" s="273">
        <v>14061.2149821</v>
      </c>
      <c r="AD67" s="273">
        <v>188439.16666292999</v>
      </c>
      <c r="AE67" s="273">
        <v>0</v>
      </c>
      <c r="AF67" s="1466">
        <v>-2</v>
      </c>
      <c r="AG67" s="273">
        <v>0</v>
      </c>
      <c r="AH67" s="273">
        <v>0</v>
      </c>
      <c r="AI67" s="1467">
        <v>4121.7372274199997</v>
      </c>
      <c r="AJ67" s="273">
        <v>4059.8531465700003</v>
      </c>
      <c r="AK67" s="273">
        <v>4034.4399133100001</v>
      </c>
      <c r="AL67" s="273">
        <v>3933.8449513099999</v>
      </c>
      <c r="AM67" s="273">
        <v>3881.00609966</v>
      </c>
      <c r="AN67" s="1207"/>
      <c r="AO67" s="999"/>
      <c r="AP67" s="1204"/>
      <c r="AQ67" s="1206"/>
      <c r="AR67" s="1206"/>
      <c r="AS67" s="1206"/>
      <c r="AT67" s="1206"/>
      <c r="AU67" s="1206"/>
      <c r="AV67" s="1207"/>
      <c r="AW67" s="991"/>
      <c r="AX67" s="991"/>
      <c r="AY67" s="991"/>
      <c r="AZ67" s="992"/>
      <c r="BA67" s="993"/>
      <c r="BB67" s="994"/>
      <c r="BC67" s="994"/>
      <c r="BD67" s="994"/>
      <c r="BE67" s="994"/>
      <c r="BF67" s="992"/>
      <c r="BG67" s="992"/>
      <c r="BH67" s="992"/>
      <c r="BI67" s="992"/>
      <c r="BJ67" s="991"/>
      <c r="BK67" s="1041"/>
      <c r="BL67" s="1041"/>
      <c r="BM67" s="1041"/>
      <c r="BN67" s="1041"/>
      <c r="BO67" s="1041"/>
      <c r="BP67" s="1041"/>
      <c r="BQ67" s="1041"/>
      <c r="BR67" s="1041"/>
      <c r="BS67" s="1041"/>
    </row>
    <row r="68" spans="1:71" ht="14.85" customHeight="1">
      <c r="A68" s="530" t="s">
        <v>541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>
        <v>145.30000000000001</v>
      </c>
      <c r="N68" s="273">
        <v>0</v>
      </c>
      <c r="O68" s="273">
        <v>0</v>
      </c>
      <c r="P68" s="273">
        <v>0</v>
      </c>
      <c r="Q68" s="273">
        <v>0</v>
      </c>
      <c r="R68" s="273">
        <v>0</v>
      </c>
      <c r="S68" s="273">
        <v>0</v>
      </c>
      <c r="T68" s="273">
        <v>0</v>
      </c>
      <c r="U68" s="273">
        <v>0</v>
      </c>
      <c r="V68" s="273">
        <v>0</v>
      </c>
      <c r="W68" s="273">
        <v>0</v>
      </c>
      <c r="X68" s="273">
        <v>0</v>
      </c>
      <c r="Y68" s="273">
        <v>0</v>
      </c>
      <c r="Z68" s="273">
        <v>0</v>
      </c>
      <c r="AA68" s="273">
        <v>59055.566142579999</v>
      </c>
      <c r="AB68" s="273">
        <v>0</v>
      </c>
      <c r="AC68" s="273">
        <v>0</v>
      </c>
      <c r="AD68" s="273">
        <v>0</v>
      </c>
      <c r="AE68" s="273">
        <v>0</v>
      </c>
      <c r="AF68" s="1466">
        <v>0</v>
      </c>
      <c r="AG68" s="273">
        <v>0</v>
      </c>
      <c r="AH68" s="273">
        <v>0</v>
      </c>
      <c r="AI68" s="1467">
        <v>0</v>
      </c>
      <c r="AJ68" s="273">
        <v>0</v>
      </c>
      <c r="AK68" s="273">
        <v>0</v>
      </c>
      <c r="AL68" s="273">
        <v>0</v>
      </c>
      <c r="AM68" s="273">
        <v>0</v>
      </c>
      <c r="AN68" s="1207"/>
      <c r="AO68" s="1000"/>
      <c r="AP68" s="510"/>
      <c r="AQ68" s="1204"/>
      <c r="AR68" s="1204"/>
      <c r="AS68" s="1204"/>
      <c r="AT68" s="1204"/>
      <c r="AU68" s="1204"/>
      <c r="AV68" s="1208"/>
      <c r="AW68" s="991"/>
      <c r="AX68" s="991"/>
      <c r="AY68" s="991"/>
      <c r="AZ68" s="992"/>
      <c r="BA68" s="71"/>
      <c r="BB68" s="879"/>
      <c r="BC68" s="879"/>
      <c r="BD68" s="879"/>
      <c r="BE68" s="879"/>
      <c r="BF68" s="990"/>
      <c r="BG68" s="990"/>
      <c r="BH68" s="990"/>
      <c r="BI68" s="990"/>
      <c r="BJ68" s="934"/>
      <c r="BN68" s="48"/>
      <c r="BO68" s="48"/>
      <c r="BP68" s="48"/>
      <c r="BQ68" s="1041"/>
      <c r="BR68" s="1041"/>
      <c r="BS68" s="1041"/>
    </row>
    <row r="69" spans="1:71" s="48" customFormat="1" ht="14.85" customHeight="1">
      <c r="A69" s="530" t="s">
        <v>542</v>
      </c>
      <c r="B69" s="273">
        <v>6277.3</v>
      </c>
      <c r="C69" s="273">
        <v>6353.2</v>
      </c>
      <c r="D69" s="273">
        <v>7607.5</v>
      </c>
      <c r="E69" s="273">
        <v>7456.7</v>
      </c>
      <c r="F69" s="273">
        <v>7349.3</v>
      </c>
      <c r="G69" s="273">
        <v>14547.6</v>
      </c>
      <c r="H69" s="273">
        <v>16724.599999999999</v>
      </c>
      <c r="I69" s="273">
        <v>20991.599999999999</v>
      </c>
      <c r="J69" s="273">
        <v>27533</v>
      </c>
      <c r="K69" s="273">
        <v>33138.1</v>
      </c>
      <c r="L69" s="273">
        <v>51450</v>
      </c>
      <c r="M69" s="273">
        <v>4862.8</v>
      </c>
      <c r="N69" s="273">
        <v>36647.199999999997</v>
      </c>
      <c r="O69" s="273">
        <v>30093.3</v>
      </c>
      <c r="P69" s="273">
        <v>28476.6</v>
      </c>
      <c r="Q69" s="273">
        <v>37562.199999999997</v>
      </c>
      <c r="R69" s="273">
        <v>57110.6</v>
      </c>
      <c r="S69" s="273">
        <v>54284.6</v>
      </c>
      <c r="T69" s="273">
        <v>50943.4</v>
      </c>
      <c r="U69" s="273">
        <v>37746.800000000003</v>
      </c>
      <c r="V69" s="273">
        <v>58180.300000000017</v>
      </c>
      <c r="W69" s="273">
        <v>134130.89999999997</v>
      </c>
      <c r="X69" s="273">
        <v>3838.9</v>
      </c>
      <c r="Y69" s="273">
        <v>1786.6</v>
      </c>
      <c r="Z69" s="273">
        <v>12569</v>
      </c>
      <c r="AA69" s="273">
        <v>188.50199969995117</v>
      </c>
      <c r="AB69" s="273">
        <v>136384.94085048998</v>
      </c>
      <c r="AC69" s="273">
        <v>131165.92866133008</v>
      </c>
      <c r="AD69" s="273">
        <v>261889.23195405983</v>
      </c>
      <c r="AE69" s="273">
        <v>191205.59888927991</v>
      </c>
      <c r="AF69" s="1466">
        <v>210943.38887162012</v>
      </c>
      <c r="AG69" s="273">
        <v>213903.24960852979</v>
      </c>
      <c r="AH69" s="273">
        <v>376393.28704319993</v>
      </c>
      <c r="AI69" s="1467">
        <v>85784.412808660039</v>
      </c>
      <c r="AJ69" s="273">
        <v>80222.349945639886</v>
      </c>
      <c r="AK69" s="273">
        <v>133215.6833443098</v>
      </c>
      <c r="AL69" s="273">
        <v>105683.30681140992</v>
      </c>
      <c r="AM69" s="273">
        <v>96995.612394289914</v>
      </c>
      <c r="AN69" s="989"/>
      <c r="AO69" s="988"/>
      <c r="AP69" s="61"/>
      <c r="AQ69" s="510"/>
      <c r="AR69" s="510"/>
      <c r="AS69" s="510"/>
      <c r="AT69" s="510"/>
      <c r="AU69" s="510"/>
      <c r="AV69" s="989"/>
      <c r="AW69" s="934"/>
      <c r="AX69" s="934"/>
      <c r="AY69" s="934"/>
      <c r="AZ69" s="990"/>
      <c r="BA69" s="71"/>
      <c r="BB69" s="879"/>
      <c r="BC69" s="879"/>
      <c r="BD69" s="879"/>
      <c r="BE69" s="879"/>
      <c r="BF69" s="990"/>
      <c r="BG69" s="990"/>
      <c r="BH69" s="990"/>
      <c r="BI69" s="990"/>
      <c r="BJ69" s="934"/>
      <c r="BK69" s="45"/>
      <c r="BL69" s="45"/>
      <c r="BM69" s="45"/>
      <c r="BN69" s="45"/>
      <c r="BO69" s="45"/>
      <c r="BP69" s="45"/>
    </row>
    <row r="70" spans="1:71" ht="14.85" customHeight="1">
      <c r="A70" s="530"/>
      <c r="B70" s="1209"/>
      <c r="C70" s="1209"/>
      <c r="D70" s="1209"/>
      <c r="E70" s="1209"/>
      <c r="F70" s="1209"/>
      <c r="G70" s="1209"/>
      <c r="H70" s="1209"/>
      <c r="I70" s="1209"/>
      <c r="J70" s="1209"/>
      <c r="K70" s="1209"/>
      <c r="L70" s="1209"/>
      <c r="M70" s="1209"/>
      <c r="N70" s="1209"/>
      <c r="O70" s="1209"/>
      <c r="P70" s="1209"/>
      <c r="Q70" s="1209"/>
      <c r="R70" s="1209"/>
      <c r="S70" s="1209"/>
      <c r="T70" s="1209"/>
      <c r="U70" s="1209"/>
      <c r="V70" s="1209"/>
      <c r="W70" s="1209"/>
      <c r="X70" s="1209"/>
      <c r="Y70" s="1209"/>
      <c r="Z70" s="1209"/>
      <c r="AA70" s="1209"/>
      <c r="AB70" s="1209"/>
      <c r="AC70" s="1209"/>
      <c r="AD70" s="1209"/>
      <c r="AE70" s="1209"/>
      <c r="AF70" s="1468"/>
      <c r="AG70" s="1209"/>
      <c r="AH70" s="1209"/>
      <c r="AI70" s="1469"/>
      <c r="AJ70" s="1209"/>
      <c r="AK70" s="1209"/>
      <c r="AL70" s="1209"/>
      <c r="AM70" s="1209"/>
      <c r="AN70" s="989"/>
      <c r="AO70" s="62"/>
      <c r="AP70" s="61"/>
      <c r="AQ70" s="510"/>
      <c r="AR70" s="510"/>
      <c r="AS70" s="510"/>
      <c r="AT70" s="510"/>
      <c r="AU70" s="510"/>
      <c r="AV70" s="989"/>
      <c r="AW70" s="934"/>
      <c r="AX70" s="934"/>
      <c r="AY70" s="934"/>
      <c r="AZ70" s="990"/>
      <c r="BA70" s="71"/>
      <c r="BB70" s="879"/>
      <c r="BC70" s="879"/>
      <c r="BD70" s="879"/>
      <c r="BE70" s="879"/>
      <c r="BF70" s="990"/>
      <c r="BG70" s="990"/>
      <c r="BH70" s="990"/>
      <c r="BI70" s="990"/>
      <c r="BJ70" s="934"/>
      <c r="BN70" s="437"/>
      <c r="BO70" s="437"/>
      <c r="BP70" s="437"/>
    </row>
    <row r="71" spans="1:71" s="437" customFormat="1" ht="14.1" customHeight="1" thickBot="1">
      <c r="A71" s="531" t="s">
        <v>543</v>
      </c>
      <c r="B71" s="282">
        <v>19477.5</v>
      </c>
      <c r="C71" s="282">
        <v>22661.9</v>
      </c>
      <c r="D71" s="282">
        <v>26701.5</v>
      </c>
      <c r="E71" s="282">
        <v>30066.7</v>
      </c>
      <c r="F71" s="282">
        <v>31997.9</v>
      </c>
      <c r="G71" s="282">
        <v>39678.800000000003</v>
      </c>
      <c r="H71" s="282">
        <v>49828.4</v>
      </c>
      <c r="I71" s="282">
        <v>58027.199999999997</v>
      </c>
      <c r="J71" s="282">
        <v>64874</v>
      </c>
      <c r="K71" s="282">
        <v>82957.8</v>
      </c>
      <c r="L71" s="282">
        <v>117511.9</v>
      </c>
      <c r="M71" s="282">
        <v>159190.79999999999</v>
      </c>
      <c r="N71" s="282">
        <v>226162.8</v>
      </c>
      <c r="O71" s="282">
        <v>295033.2</v>
      </c>
      <c r="P71" s="282">
        <v>385141.8</v>
      </c>
      <c r="Q71" s="282">
        <v>458777.5</v>
      </c>
      <c r="R71" s="282">
        <v>584375</v>
      </c>
      <c r="S71" s="282">
        <v>694615.10000000009</v>
      </c>
      <c r="T71" s="282">
        <v>1070019.8</v>
      </c>
      <c r="U71" s="282">
        <v>1568838.7</v>
      </c>
      <c r="V71" s="282">
        <v>2247039.9</v>
      </c>
      <c r="W71" s="282">
        <v>2766880.3</v>
      </c>
      <c r="X71" s="282">
        <v>3047856.3</v>
      </c>
      <c r="Y71" s="282">
        <v>3753277.8030029167</v>
      </c>
      <c r="Z71" s="282">
        <v>4515117.57</v>
      </c>
      <c r="AA71" s="282">
        <v>7172932.1391364504</v>
      </c>
      <c r="AB71" s="282">
        <v>10981693.579679199</v>
      </c>
      <c r="AC71" s="282">
        <v>15919559.824920869</v>
      </c>
      <c r="AD71" s="282">
        <v>17522858.248595327</v>
      </c>
      <c r="AE71" s="282">
        <v>17331559.022440828</v>
      </c>
      <c r="AF71" s="1472">
        <v>17698745.16226685</v>
      </c>
      <c r="AG71" s="282">
        <v>18175410.999995239</v>
      </c>
      <c r="AH71" s="282">
        <v>19798960.192973781</v>
      </c>
      <c r="AI71" s="1473">
        <v>19396633.755987782</v>
      </c>
      <c r="AJ71" s="282">
        <v>19843847.361283097</v>
      </c>
      <c r="AK71" s="282">
        <v>19955033.483288627</v>
      </c>
      <c r="AL71" s="282">
        <v>20822462.610813398</v>
      </c>
      <c r="AM71" s="282">
        <v>21288144.388432622</v>
      </c>
      <c r="AN71" s="246"/>
      <c r="AO71" s="62"/>
      <c r="AP71" s="45"/>
      <c r="AQ71" s="61"/>
      <c r="AR71" s="61"/>
      <c r="AS71" s="61"/>
      <c r="AT71" s="61"/>
      <c r="AU71" s="61"/>
      <c r="AV71" s="61"/>
      <c r="AW71" s="934"/>
      <c r="AX71" s="934"/>
      <c r="AY71" s="934"/>
      <c r="AZ71" s="990"/>
      <c r="BA71" s="71"/>
      <c r="BB71" s="879"/>
      <c r="BC71" s="879"/>
      <c r="BD71" s="879"/>
      <c r="BE71" s="879"/>
      <c r="BF71" s="990"/>
      <c r="BG71" s="990"/>
      <c r="BH71" s="990"/>
      <c r="BI71" s="990"/>
      <c r="BJ71" s="934"/>
      <c r="BK71" s="45"/>
      <c r="BL71" s="45"/>
      <c r="BM71" s="45"/>
    </row>
    <row r="72" spans="1:71" s="437" customFormat="1" ht="14.1" customHeight="1">
      <c r="A72" s="516"/>
      <c r="B72" s="52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D72" s="887"/>
      <c r="AE72" s="887"/>
      <c r="AN72" s="165"/>
      <c r="AO72" s="165"/>
      <c r="AP72" s="165"/>
      <c r="AQ72" s="1404"/>
      <c r="AR72" s="1404"/>
      <c r="AS72" s="1404"/>
      <c r="AT72" s="1404"/>
      <c r="AU72" s="1404"/>
      <c r="AV72" s="1404"/>
      <c r="AW72" s="1402"/>
      <c r="AX72" s="1402"/>
      <c r="AY72" s="1402"/>
      <c r="AZ72" s="1416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</row>
    <row r="73" spans="1:71" s="165" customFormat="1">
      <c r="A73" s="516" t="s">
        <v>849</v>
      </c>
      <c r="B73" s="526"/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6"/>
      <c r="S73" s="437"/>
      <c r="T73" s="527"/>
      <c r="U73" s="527"/>
      <c r="V73" s="526"/>
      <c r="W73" s="526"/>
      <c r="X73" s="526"/>
      <c r="Y73" s="526"/>
      <c r="Z73" s="52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W73" s="1402"/>
      <c r="AX73" s="1402"/>
      <c r="AY73" s="1402"/>
      <c r="AZ73" s="1416"/>
    </row>
    <row r="74" spans="1:71">
      <c r="A74" s="264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</row>
    <row r="78" spans="1:71">
      <c r="A78" s="264"/>
    </row>
  </sheetData>
  <mergeCells count="2">
    <mergeCell ref="AJ2:AM2"/>
    <mergeCell ref="AF2:AI2"/>
  </mergeCells>
  <pageMargins left="0.6" right="0" top="0.69488189" bottom="0.5" header="0.511811023622047" footer="0"/>
  <pageSetup paperSize="9" scale="45" orientation="portrait" r:id="rId1"/>
  <headerFooter alignWithMargins="0"/>
  <colBreaks count="2" manualBreakCount="2">
    <brk id="14" max="72" man="1"/>
    <brk id="27" max="72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87"/>
  <sheetViews>
    <sheetView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K69" sqref="K69"/>
    </sheetView>
  </sheetViews>
  <sheetFormatPr defaultRowHeight="14.25"/>
  <cols>
    <col min="1" max="1" width="48.7109375" style="45" customWidth="1"/>
    <col min="2" max="11" width="10.42578125" style="45" bestFit="1" customWidth="1"/>
    <col min="12" max="15" width="11.7109375" style="45" bestFit="1" customWidth="1"/>
    <col min="16" max="16" width="11.7109375" style="45" customWidth="1"/>
    <col min="17" max="19" width="11.7109375" style="45" bestFit="1" customWidth="1"/>
    <col min="20" max="26" width="13.5703125" style="45" bestFit="1" customWidth="1"/>
    <col min="27" max="27" width="14.85546875" style="45" bestFit="1" customWidth="1"/>
    <col min="28" max="28" width="14.85546875" style="45" customWidth="1"/>
    <col min="29" max="30" width="14.85546875" style="45" bestFit="1" customWidth="1"/>
    <col min="31" max="31" width="14.85546875" style="45" customWidth="1"/>
    <col min="32" max="35" width="14.85546875" style="45" bestFit="1" customWidth="1"/>
    <col min="36" max="37" width="14.85546875" style="45" customWidth="1"/>
    <col min="38" max="39" width="14.85546875" style="45" bestFit="1" customWidth="1"/>
    <col min="40" max="16384" width="9.140625" style="45"/>
  </cols>
  <sheetData>
    <row r="1" spans="1:39" s="165" customFormat="1" ht="17.100000000000001" customHeight="1" thickBot="1">
      <c r="A1" s="223" t="s">
        <v>850</v>
      </c>
      <c r="B1" s="223"/>
      <c r="C1" s="223"/>
      <c r="D1" s="223"/>
      <c r="F1" s="223"/>
      <c r="G1" s="223"/>
      <c r="H1" s="223"/>
      <c r="I1" s="223"/>
      <c r="J1" s="223"/>
      <c r="K1" s="223"/>
      <c r="L1" s="223"/>
      <c r="M1" s="223"/>
      <c r="N1" s="223"/>
      <c r="Q1" s="257"/>
      <c r="R1" s="257"/>
      <c r="S1" s="257"/>
      <c r="T1" s="257"/>
      <c r="U1" s="223"/>
      <c r="X1" s="223"/>
      <c r="Y1" s="223"/>
      <c r="Z1" s="257"/>
      <c r="AA1" s="257"/>
      <c r="AB1" s="257"/>
      <c r="AC1" s="257"/>
      <c r="AF1" s="257"/>
      <c r="AG1" s="257"/>
      <c r="AH1" s="257"/>
      <c r="AI1" s="257"/>
      <c r="AJ1" s="257"/>
      <c r="AK1" s="257"/>
      <c r="AL1" s="257"/>
      <c r="AM1" s="257"/>
    </row>
    <row r="2" spans="1:39" ht="14.85" customHeight="1">
      <c r="A2" s="544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6"/>
      <c r="O2" s="546"/>
      <c r="P2" s="546"/>
      <c r="Q2" s="546"/>
      <c r="R2" s="546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1203"/>
      <c r="AD2" s="1203"/>
      <c r="AE2" s="1203"/>
      <c r="AF2" s="1563">
        <v>2011</v>
      </c>
      <c r="AG2" s="1562"/>
      <c r="AH2" s="1562"/>
      <c r="AI2" s="1564"/>
      <c r="AJ2" s="1562">
        <v>2012</v>
      </c>
      <c r="AK2" s="1562"/>
      <c r="AL2" s="1562"/>
      <c r="AM2" s="1562"/>
    </row>
    <row r="3" spans="1:39" ht="14.85" customHeight="1" thickBot="1">
      <c r="A3" s="528" t="s">
        <v>430</v>
      </c>
      <c r="B3" s="258">
        <v>1981</v>
      </c>
      <c r="C3" s="258">
        <v>1982</v>
      </c>
      <c r="D3" s="258">
        <v>1983</v>
      </c>
      <c r="E3" s="258">
        <v>1984</v>
      </c>
      <c r="F3" s="258">
        <v>1985</v>
      </c>
      <c r="G3" s="258">
        <v>1986</v>
      </c>
      <c r="H3" s="258">
        <v>1987</v>
      </c>
      <c r="I3" s="258">
        <v>1988</v>
      </c>
      <c r="J3" s="258">
        <v>1989</v>
      </c>
      <c r="K3" s="258">
        <v>1990</v>
      </c>
      <c r="L3" s="258">
        <v>1991</v>
      </c>
      <c r="M3" s="258">
        <v>1992</v>
      </c>
      <c r="N3" s="258">
        <v>1993</v>
      </c>
      <c r="O3" s="258">
        <v>1994</v>
      </c>
      <c r="P3" s="258">
        <v>1995</v>
      </c>
      <c r="Q3" s="258">
        <v>1996</v>
      </c>
      <c r="R3" s="258">
        <v>1997</v>
      </c>
      <c r="S3" s="248">
        <v>1998</v>
      </c>
      <c r="T3" s="259">
        <v>1999</v>
      </c>
      <c r="U3" s="248">
        <v>2000</v>
      </c>
      <c r="V3" s="248">
        <v>2001</v>
      </c>
      <c r="W3" s="248">
        <v>2002</v>
      </c>
      <c r="X3" s="248">
        <v>2003</v>
      </c>
      <c r="Y3" s="248">
        <v>2004</v>
      </c>
      <c r="Z3" s="248">
        <v>2005</v>
      </c>
      <c r="AA3" s="248">
        <v>2006</v>
      </c>
      <c r="AB3" s="248">
        <v>2007</v>
      </c>
      <c r="AC3" s="248">
        <v>2008</v>
      </c>
      <c r="AD3" s="248">
        <v>2009</v>
      </c>
      <c r="AE3" s="248">
        <v>2010</v>
      </c>
      <c r="AF3" s="1474" t="s">
        <v>1</v>
      </c>
      <c r="AG3" s="260" t="s">
        <v>2</v>
      </c>
      <c r="AH3" s="260" t="s">
        <v>3</v>
      </c>
      <c r="AI3" s="1475" t="s">
        <v>4</v>
      </c>
      <c r="AJ3" s="260" t="s">
        <v>1</v>
      </c>
      <c r="AK3" s="260" t="s">
        <v>2</v>
      </c>
      <c r="AL3" s="260" t="s">
        <v>3</v>
      </c>
      <c r="AM3" s="249" t="s">
        <v>4</v>
      </c>
    </row>
    <row r="4" spans="1:39" s="261" customFormat="1" ht="14.85" customHeight="1">
      <c r="A4" s="542" t="s">
        <v>431</v>
      </c>
      <c r="B4" s="1211">
        <v>4880.8999999999996</v>
      </c>
      <c r="C4" s="1211">
        <v>5180.7</v>
      </c>
      <c r="D4" s="1211">
        <v>5855.6</v>
      </c>
      <c r="E4" s="1211">
        <v>6343.5</v>
      </c>
      <c r="F4" s="1211">
        <v>7046.2</v>
      </c>
      <c r="G4" s="1211">
        <v>6649.8</v>
      </c>
      <c r="H4" s="1211">
        <v>7998</v>
      </c>
      <c r="I4" s="1211">
        <v>10667.9</v>
      </c>
      <c r="J4" s="1211">
        <v>10188</v>
      </c>
      <c r="K4" s="1211">
        <v>15588.8</v>
      </c>
      <c r="L4" s="1211">
        <v>22049</v>
      </c>
      <c r="M4" s="1211">
        <v>33263.5</v>
      </c>
      <c r="N4" s="1211">
        <v>49923.6</v>
      </c>
      <c r="O4" s="1211">
        <v>65348.7</v>
      </c>
      <c r="P4" s="1211">
        <v>79469.399999999994</v>
      </c>
      <c r="Q4" s="1211">
        <v>95904</v>
      </c>
      <c r="R4" s="1211">
        <v>128163.9</v>
      </c>
      <c r="S4" s="1211">
        <v>142252.1</v>
      </c>
      <c r="T4" s="1211">
        <v>202152.1</v>
      </c>
      <c r="U4" s="1211">
        <v>345001.4</v>
      </c>
      <c r="V4" s="1211">
        <v>448021.39999999997</v>
      </c>
      <c r="W4" s="1211">
        <v>503870.39999999997</v>
      </c>
      <c r="X4" s="1211">
        <v>577663.69999999995</v>
      </c>
      <c r="Y4" s="1211">
        <v>728552.00000000012</v>
      </c>
      <c r="Z4" s="1211">
        <v>946639.554</v>
      </c>
      <c r="AA4" s="1211">
        <v>1497903.7259638601</v>
      </c>
      <c r="AB4" s="1211">
        <v>2307916.2008572803</v>
      </c>
      <c r="AC4" s="1211">
        <v>3650643.8875920903</v>
      </c>
      <c r="AD4" s="1211">
        <v>3386526.4529647203</v>
      </c>
      <c r="AE4" s="1211">
        <v>3830281.9548448599</v>
      </c>
      <c r="AF4" s="1476">
        <v>3964078.3781111008</v>
      </c>
      <c r="AG4" s="1211">
        <v>4124177.5065192706</v>
      </c>
      <c r="AH4" s="1211">
        <v>4437003.1649445398</v>
      </c>
      <c r="AI4" s="1477">
        <v>4920850.2428663997</v>
      </c>
      <c r="AJ4" s="1211">
        <v>4782835.6337039201</v>
      </c>
      <c r="AK4" s="1211">
        <v>4901423.6883640904</v>
      </c>
      <c r="AL4" s="1211">
        <v>4714681.2815687908</v>
      </c>
      <c r="AM4" s="1211">
        <v>5069992.0206202306</v>
      </c>
    </row>
    <row r="5" spans="1:39" ht="14.85" customHeight="1">
      <c r="A5" s="530" t="s">
        <v>432</v>
      </c>
      <c r="B5" s="1212">
        <v>4880.8999999999996</v>
      </c>
      <c r="C5" s="1212">
        <v>5180.7</v>
      </c>
      <c r="D5" s="1212">
        <v>5855.6</v>
      </c>
      <c r="E5" s="1212">
        <v>6343.5</v>
      </c>
      <c r="F5" s="1212">
        <v>7046.2</v>
      </c>
      <c r="G5" s="1212">
        <v>6649.8</v>
      </c>
      <c r="H5" s="1212">
        <v>7998</v>
      </c>
      <c r="I5" s="1212">
        <v>10667.9</v>
      </c>
      <c r="J5" s="1212">
        <v>10188</v>
      </c>
      <c r="K5" s="1212">
        <v>15588.8</v>
      </c>
      <c r="L5" s="1212">
        <v>22049</v>
      </c>
      <c r="M5" s="1212">
        <v>31090.9</v>
      </c>
      <c r="N5" s="1212">
        <v>48192.1</v>
      </c>
      <c r="O5" s="1212">
        <v>63531.1</v>
      </c>
      <c r="P5" s="1212">
        <v>75967.5</v>
      </c>
      <c r="Q5" s="1212">
        <v>93254.9</v>
      </c>
      <c r="R5" s="1212">
        <v>122457.9</v>
      </c>
      <c r="S5" s="1212">
        <v>131970.70000000001</v>
      </c>
      <c r="T5" s="1212">
        <v>185575.7</v>
      </c>
      <c r="U5" s="1212">
        <v>308264.2</v>
      </c>
      <c r="V5" s="1212">
        <v>425626.6</v>
      </c>
      <c r="W5" s="1212">
        <v>467971.8</v>
      </c>
      <c r="X5" s="1212">
        <v>546507.1</v>
      </c>
      <c r="Y5" s="1212">
        <v>680261.3</v>
      </c>
      <c r="Z5" s="1212">
        <v>886875.44499999995</v>
      </c>
      <c r="AA5" s="1212">
        <v>1411981.2847524101</v>
      </c>
      <c r="AB5" s="1212">
        <v>2188532.50927298</v>
      </c>
      <c r="AC5" s="1212">
        <v>3290965.3665984604</v>
      </c>
      <c r="AD5" s="1212">
        <v>3014321.0248057009</v>
      </c>
      <c r="AE5" s="1212">
        <v>3335696.3892320897</v>
      </c>
      <c r="AF5" s="1478">
        <v>3407005.9129444803</v>
      </c>
      <c r="AG5" s="1212">
        <v>3634010.8038613107</v>
      </c>
      <c r="AH5" s="1212">
        <v>3774240.2105874</v>
      </c>
      <c r="AI5" s="1479">
        <v>4208872.3034230089</v>
      </c>
      <c r="AJ5" s="1212">
        <v>4109235.5276250304</v>
      </c>
      <c r="AK5" s="1212">
        <v>4016603.2587116705</v>
      </c>
      <c r="AL5" s="1212">
        <v>3902039.2467086003</v>
      </c>
      <c r="AM5" s="1212">
        <v>4291839.5424127607</v>
      </c>
    </row>
    <row r="6" spans="1:39" ht="14.85" customHeight="1">
      <c r="A6" s="530" t="s">
        <v>433</v>
      </c>
      <c r="B6" s="1213">
        <v>0</v>
      </c>
      <c r="C6" s="1213">
        <v>0</v>
      </c>
      <c r="D6" s="1213">
        <v>0</v>
      </c>
      <c r="E6" s="1213">
        <v>0</v>
      </c>
      <c r="F6" s="1213">
        <v>0</v>
      </c>
      <c r="G6" s="1213">
        <v>0</v>
      </c>
      <c r="H6" s="1213">
        <v>0</v>
      </c>
      <c r="I6" s="1213">
        <v>0</v>
      </c>
      <c r="J6" s="1213">
        <v>0</v>
      </c>
      <c r="K6" s="1213"/>
      <c r="L6" s="1213"/>
      <c r="M6" s="1213">
        <v>1263.9000000000001</v>
      </c>
      <c r="N6" s="1213">
        <v>926.7</v>
      </c>
      <c r="O6" s="1213">
        <v>1083.4000000000001</v>
      </c>
      <c r="P6" s="1213">
        <v>2620.5</v>
      </c>
      <c r="Q6" s="1213">
        <v>1722.7</v>
      </c>
      <c r="R6" s="1213">
        <v>4599.1000000000004</v>
      </c>
      <c r="S6" s="1213">
        <v>7517.8</v>
      </c>
      <c r="T6" s="1213">
        <v>13464.4</v>
      </c>
      <c r="U6" s="1213">
        <v>26787.599999999999</v>
      </c>
      <c r="V6" s="1213">
        <v>19603.599999999999</v>
      </c>
      <c r="W6" s="1213">
        <v>27897.5</v>
      </c>
      <c r="X6" s="1213">
        <v>25184</v>
      </c>
      <c r="Y6" s="1213">
        <v>40341.300000000003</v>
      </c>
      <c r="Z6" s="1213">
        <v>49776.228999999999</v>
      </c>
      <c r="AA6" s="1213">
        <v>75041.65668955</v>
      </c>
      <c r="AB6" s="1213">
        <v>104318.39032635001</v>
      </c>
      <c r="AC6" s="1213">
        <v>303092.56551647995</v>
      </c>
      <c r="AD6" s="1213">
        <v>321942.54793698998</v>
      </c>
      <c r="AE6" s="1213">
        <v>443852.91382714</v>
      </c>
      <c r="AF6" s="1480">
        <v>495248.51049199002</v>
      </c>
      <c r="AG6" s="1481">
        <v>435846.35858817998</v>
      </c>
      <c r="AH6" s="1481">
        <v>589677.82606907992</v>
      </c>
      <c r="AI6" s="1482">
        <v>604248.3296349399</v>
      </c>
      <c r="AJ6" s="1213">
        <v>603138.46962368011</v>
      </c>
      <c r="AK6" s="1213">
        <v>712062.34801845998</v>
      </c>
      <c r="AL6" s="1213">
        <v>627390.14636596001</v>
      </c>
      <c r="AM6" s="1213">
        <v>593976.21718931</v>
      </c>
    </row>
    <row r="7" spans="1:39" ht="14.85" customHeight="1">
      <c r="A7" s="530" t="s">
        <v>434</v>
      </c>
      <c r="B7" s="1213">
        <v>0</v>
      </c>
      <c r="C7" s="1213">
        <v>0</v>
      </c>
      <c r="D7" s="1213">
        <v>0</v>
      </c>
      <c r="E7" s="1213">
        <v>0</v>
      </c>
      <c r="F7" s="1213">
        <v>0</v>
      </c>
      <c r="G7" s="1213">
        <v>0</v>
      </c>
      <c r="H7" s="1213">
        <v>0</v>
      </c>
      <c r="I7" s="1213">
        <v>0</v>
      </c>
      <c r="J7" s="1213">
        <v>0</v>
      </c>
      <c r="K7" s="1213"/>
      <c r="L7" s="1213"/>
      <c r="M7" s="1213">
        <v>908.7</v>
      </c>
      <c r="N7" s="1213">
        <v>804.8</v>
      </c>
      <c r="O7" s="1213">
        <v>734.2</v>
      </c>
      <c r="P7" s="1213">
        <v>881.4</v>
      </c>
      <c r="Q7" s="1213">
        <v>926.4</v>
      </c>
      <c r="R7" s="1213">
        <v>1106.9000000000001</v>
      </c>
      <c r="S7" s="1213">
        <v>2763.6</v>
      </c>
      <c r="T7" s="1213">
        <v>3112</v>
      </c>
      <c r="U7" s="1213">
        <v>9949.6</v>
      </c>
      <c r="V7" s="1213">
        <v>2791.2</v>
      </c>
      <c r="W7" s="1213">
        <v>8001.1</v>
      </c>
      <c r="X7" s="1213">
        <v>5972.6</v>
      </c>
      <c r="Y7" s="1213">
        <v>7949.4</v>
      </c>
      <c r="Z7" s="1213">
        <v>9987.8799999999992</v>
      </c>
      <c r="AA7" s="1213">
        <v>10880.784521899999</v>
      </c>
      <c r="AB7" s="1213">
        <v>15065.301257950001</v>
      </c>
      <c r="AC7" s="1213">
        <v>56585.955477150004</v>
      </c>
      <c r="AD7" s="1213">
        <v>50262.880222029999</v>
      </c>
      <c r="AE7" s="1213">
        <v>50732.651785629998</v>
      </c>
      <c r="AF7" s="1480">
        <v>61823.954674629997</v>
      </c>
      <c r="AG7" s="1481">
        <v>54320.344069779996</v>
      </c>
      <c r="AH7" s="1481">
        <v>73085.128288060005</v>
      </c>
      <c r="AI7" s="1482">
        <v>107729.60980845</v>
      </c>
      <c r="AJ7" s="1213">
        <v>70461.636455210013</v>
      </c>
      <c r="AK7" s="1213">
        <v>172758.08163395998</v>
      </c>
      <c r="AL7" s="1213">
        <v>185251.88849423002</v>
      </c>
      <c r="AM7" s="1213">
        <v>184176.26101816</v>
      </c>
    </row>
    <row r="8" spans="1:39" s="48" customFormat="1" ht="14.85" customHeight="1">
      <c r="A8" s="530"/>
      <c r="B8" s="1212"/>
      <c r="C8" s="1212"/>
      <c r="D8" s="1212"/>
      <c r="E8" s="1212"/>
      <c r="F8" s="1212"/>
      <c r="G8" s="1212"/>
      <c r="H8" s="1212"/>
      <c r="I8" s="1212"/>
      <c r="J8" s="1212"/>
      <c r="K8" s="1212"/>
      <c r="L8" s="1212"/>
      <c r="M8" s="1212"/>
      <c r="N8" s="1212"/>
      <c r="O8" s="1212"/>
      <c r="P8" s="1212"/>
      <c r="Q8" s="1212"/>
      <c r="R8" s="1212"/>
      <c r="S8" s="1212"/>
      <c r="T8" s="1212"/>
      <c r="U8" s="1212"/>
      <c r="V8" s="1212"/>
      <c r="W8" s="1212"/>
      <c r="X8" s="1212"/>
      <c r="Y8" s="1212"/>
      <c r="Z8" s="1212"/>
      <c r="AA8" s="1212"/>
      <c r="AB8" s="1212"/>
      <c r="AC8" s="1212"/>
      <c r="AD8" s="1212"/>
      <c r="AE8" s="1212"/>
      <c r="AF8" s="1478"/>
      <c r="AG8" s="1212"/>
      <c r="AH8" s="1212"/>
      <c r="AI8" s="1479"/>
      <c r="AJ8" s="1212"/>
      <c r="AK8" s="1212"/>
      <c r="AL8" s="1212"/>
      <c r="AM8" s="1212"/>
    </row>
    <row r="9" spans="1:39" s="995" customFormat="1" ht="14.85" customHeight="1">
      <c r="A9" s="529" t="s">
        <v>435</v>
      </c>
      <c r="B9" s="1211">
        <v>5796</v>
      </c>
      <c r="C9" s="1211">
        <v>6838.2</v>
      </c>
      <c r="D9" s="1211">
        <v>8082.9000000000005</v>
      </c>
      <c r="E9" s="1211">
        <v>9391.2999999999993</v>
      </c>
      <c r="F9" s="1211">
        <v>10550.9</v>
      </c>
      <c r="G9" s="1211">
        <v>11487.8</v>
      </c>
      <c r="H9" s="1211">
        <v>15088.7</v>
      </c>
      <c r="I9" s="1211">
        <v>18397.2</v>
      </c>
      <c r="J9" s="1211">
        <v>16976.900000000001</v>
      </c>
      <c r="K9" s="1211">
        <v>23188.5</v>
      </c>
      <c r="L9" s="1211">
        <v>30359.699999999997</v>
      </c>
      <c r="M9" s="1211">
        <v>41784.199999999997</v>
      </c>
      <c r="N9" s="1211">
        <v>60530</v>
      </c>
      <c r="O9" s="1211">
        <v>77188.800000000003</v>
      </c>
      <c r="P9" s="1211">
        <v>99492.7</v>
      </c>
      <c r="Q9" s="1211">
        <v>118455.8</v>
      </c>
      <c r="R9" s="1211">
        <v>141683.30000000002</v>
      </c>
      <c r="S9" s="1211">
        <v>172051.40000000002</v>
      </c>
      <c r="T9" s="1211">
        <v>274198.8</v>
      </c>
      <c r="U9" s="1211">
        <v>357103.1</v>
      </c>
      <c r="V9" s="1211">
        <v>499161.5</v>
      </c>
      <c r="W9" s="1211">
        <v>653241.19999999995</v>
      </c>
      <c r="X9" s="1211">
        <v>759632.5</v>
      </c>
      <c r="Y9" s="1211">
        <v>932930.10000000009</v>
      </c>
      <c r="Z9" s="1211">
        <v>1089450.28</v>
      </c>
      <c r="AA9" s="1211">
        <v>1747252.7632575002</v>
      </c>
      <c r="AB9" s="1211">
        <v>2693554.3364248592</v>
      </c>
      <c r="AC9" s="1211">
        <v>4309523.0556881195</v>
      </c>
      <c r="AD9" s="1211">
        <v>5763511.2153961603</v>
      </c>
      <c r="AE9" s="1211">
        <v>5954260.4522725996</v>
      </c>
      <c r="AF9" s="1476">
        <v>6229106.6060267594</v>
      </c>
      <c r="AG9" s="1211">
        <v>6534832.1723704999</v>
      </c>
      <c r="AH9" s="1211">
        <v>6615820.2023807494</v>
      </c>
      <c r="AI9" s="1477">
        <v>6531913.0086532207</v>
      </c>
      <c r="AJ9" s="1211">
        <v>6747988.6838776506</v>
      </c>
      <c r="AK9" s="1211">
        <v>6883438.6474090302</v>
      </c>
      <c r="AL9" s="1211">
        <v>7672388.9987465506</v>
      </c>
      <c r="AM9" s="1211">
        <v>8062104.8126581004</v>
      </c>
    </row>
    <row r="10" spans="1:39" s="42" customFormat="1" ht="14.85" customHeight="1">
      <c r="A10" s="529" t="s">
        <v>436</v>
      </c>
      <c r="B10" s="1214">
        <v>3816.8</v>
      </c>
      <c r="C10" s="1214">
        <v>4517</v>
      </c>
      <c r="D10" s="1214">
        <v>5203.6000000000004</v>
      </c>
      <c r="E10" s="1214">
        <v>6030</v>
      </c>
      <c r="F10" s="1214">
        <v>6851</v>
      </c>
      <c r="G10" s="1214">
        <v>7217.6</v>
      </c>
      <c r="H10" s="1214">
        <v>9882</v>
      </c>
      <c r="I10" s="1214">
        <v>11274.5</v>
      </c>
      <c r="J10" s="1214">
        <v>7739.1</v>
      </c>
      <c r="K10" s="1214">
        <v>10175</v>
      </c>
      <c r="L10" s="1214">
        <v>10964.4</v>
      </c>
      <c r="M10" s="1214">
        <v>15713.1</v>
      </c>
      <c r="N10" s="1214">
        <v>23475.200000000001</v>
      </c>
      <c r="O10" s="1214">
        <v>25889.5</v>
      </c>
      <c r="P10" s="1214">
        <v>29965.4</v>
      </c>
      <c r="Q10" s="1214">
        <v>43999.8</v>
      </c>
      <c r="R10" s="1214">
        <v>52076.200000000004</v>
      </c>
      <c r="S10" s="1214">
        <v>61263.199999999997</v>
      </c>
      <c r="T10" s="1214">
        <v>110765.09999999999</v>
      </c>
      <c r="U10" s="1214">
        <v>154406</v>
      </c>
      <c r="V10" s="1214">
        <v>235453.69999999998</v>
      </c>
      <c r="W10" s="1214">
        <v>300140.09999999998</v>
      </c>
      <c r="X10" s="1214">
        <v>324676.40000000002</v>
      </c>
      <c r="Y10" s="1214">
        <v>401080.6</v>
      </c>
      <c r="Z10" s="1214">
        <v>498952.42</v>
      </c>
      <c r="AA10" s="1214">
        <v>852357.95951439999</v>
      </c>
      <c r="AB10" s="1214">
        <v>1465281.52699541</v>
      </c>
      <c r="AC10" s="1214">
        <v>2293605.8389109499</v>
      </c>
      <c r="AD10" s="1214">
        <v>3147266.3179411096</v>
      </c>
      <c r="AE10" s="1214">
        <v>2858793.5777189401</v>
      </c>
      <c r="AF10" s="1483">
        <v>2810623.3112614206</v>
      </c>
      <c r="AG10" s="1214">
        <v>2784720.3908412298</v>
      </c>
      <c r="AH10" s="1214">
        <v>2792617.1234580898</v>
      </c>
      <c r="AI10" s="1484">
        <v>2704981.0770027996</v>
      </c>
      <c r="AJ10" s="1214">
        <v>2829240.67793694</v>
      </c>
      <c r="AK10" s="1214">
        <v>2877213.64368721</v>
      </c>
      <c r="AL10" s="1214">
        <v>3150040.25064039</v>
      </c>
      <c r="AM10" s="1214">
        <v>3317280.9389733099</v>
      </c>
    </row>
    <row r="11" spans="1:39" ht="14.85" customHeight="1">
      <c r="A11" s="530" t="s">
        <v>432</v>
      </c>
      <c r="B11" s="1212">
        <v>3816.8</v>
      </c>
      <c r="C11" s="1212">
        <v>4517</v>
      </c>
      <c r="D11" s="1212">
        <v>5203.6000000000004</v>
      </c>
      <c r="E11" s="1212">
        <v>6030</v>
      </c>
      <c r="F11" s="1212">
        <v>6851</v>
      </c>
      <c r="G11" s="1212">
        <v>7217.6</v>
      </c>
      <c r="H11" s="1212">
        <v>9882</v>
      </c>
      <c r="I11" s="1212">
        <v>11274.5</v>
      </c>
      <c r="J11" s="1212">
        <v>7739.1</v>
      </c>
      <c r="K11" s="1212">
        <v>10175</v>
      </c>
      <c r="L11" s="1212">
        <v>10964.4</v>
      </c>
      <c r="M11" s="1212">
        <v>13333.3</v>
      </c>
      <c r="N11" s="1212">
        <v>22890.3</v>
      </c>
      <c r="O11" s="1212">
        <v>25114</v>
      </c>
      <c r="P11" s="1212">
        <v>28993.200000000001</v>
      </c>
      <c r="Q11" s="1212">
        <v>43278.3</v>
      </c>
      <c r="R11" s="1212">
        <v>50781</v>
      </c>
      <c r="S11" s="1212">
        <v>58679.199999999997</v>
      </c>
      <c r="T11" s="1212">
        <v>107299</v>
      </c>
      <c r="U11" s="1212">
        <v>145871.20000000001</v>
      </c>
      <c r="V11" s="1212">
        <v>230774</v>
      </c>
      <c r="W11" s="1212">
        <v>289863</v>
      </c>
      <c r="X11" s="1212">
        <v>313076</v>
      </c>
      <c r="Y11" s="1212">
        <v>390415.2</v>
      </c>
      <c r="Z11" s="1212">
        <v>486634.32</v>
      </c>
      <c r="AA11" s="1212">
        <v>838629.95804220997</v>
      </c>
      <c r="AB11" s="1212">
        <v>1443022.0056529499</v>
      </c>
      <c r="AC11" s="1212">
        <v>2254912.5136311701</v>
      </c>
      <c r="AD11" s="1212">
        <v>3074243.34509617</v>
      </c>
      <c r="AE11" s="1212">
        <v>2753425.4433773095</v>
      </c>
      <c r="AF11" s="1478">
        <v>2709108.0072596003</v>
      </c>
      <c r="AG11" s="1212">
        <v>2691160.6984393098</v>
      </c>
      <c r="AH11" s="1212">
        <v>2693812.8235807796</v>
      </c>
      <c r="AI11" s="1479">
        <v>1299664.2810484397</v>
      </c>
      <c r="AJ11" s="1212">
        <v>2738356.2244834104</v>
      </c>
      <c r="AK11" s="1212">
        <v>2809297.7502429602</v>
      </c>
      <c r="AL11" s="1212">
        <v>3081296.0047625001</v>
      </c>
      <c r="AM11" s="1212">
        <v>3277240.4741303702</v>
      </c>
    </row>
    <row r="12" spans="1:39" ht="14.85" customHeight="1">
      <c r="A12" s="530" t="s">
        <v>433</v>
      </c>
      <c r="B12" s="1213">
        <v>0</v>
      </c>
      <c r="C12" s="1213">
        <v>0</v>
      </c>
      <c r="D12" s="1213">
        <v>0</v>
      </c>
      <c r="E12" s="1213">
        <v>0</v>
      </c>
      <c r="F12" s="1213">
        <v>0</v>
      </c>
      <c r="G12" s="1213">
        <v>0</v>
      </c>
      <c r="H12" s="1213">
        <v>0</v>
      </c>
      <c r="I12" s="1213">
        <v>0</v>
      </c>
      <c r="J12" s="1213">
        <v>0</v>
      </c>
      <c r="K12" s="1213"/>
      <c r="L12" s="1213"/>
      <c r="M12" s="1213">
        <v>2007.9</v>
      </c>
      <c r="N12" s="1213">
        <v>419.8</v>
      </c>
      <c r="O12" s="1213">
        <v>639.6</v>
      </c>
      <c r="P12" s="1213">
        <v>821.1</v>
      </c>
      <c r="Q12" s="1213">
        <v>612.5</v>
      </c>
      <c r="R12" s="1213">
        <v>1126.9000000000001</v>
      </c>
      <c r="S12" s="1213">
        <v>2471.5</v>
      </c>
      <c r="T12" s="1213">
        <v>2507.6999999999998</v>
      </c>
      <c r="U12" s="1213">
        <v>7493.8</v>
      </c>
      <c r="V12" s="1213">
        <v>3683.9</v>
      </c>
      <c r="W12" s="1213">
        <v>8346.1</v>
      </c>
      <c r="X12" s="1213">
        <v>11320.4</v>
      </c>
      <c r="Y12" s="1213">
        <v>10081.299999999999</v>
      </c>
      <c r="Z12" s="1213">
        <v>9876.7999999999993</v>
      </c>
      <c r="AA12" s="1213">
        <v>13296.034462129999</v>
      </c>
      <c r="AB12" s="1213">
        <v>22075.850743310002</v>
      </c>
      <c r="AC12" s="1213">
        <v>35562.985247279998</v>
      </c>
      <c r="AD12" s="1213">
        <v>69750.145891420005</v>
      </c>
      <c r="AE12" s="1213">
        <v>101427.01400089001</v>
      </c>
      <c r="AF12" s="1480">
        <v>96872.12685868</v>
      </c>
      <c r="AG12" s="1481">
        <v>90433.205417670004</v>
      </c>
      <c r="AH12" s="1481">
        <v>95464.242660820004</v>
      </c>
      <c r="AI12" s="1482">
        <v>1402335.1196097401</v>
      </c>
      <c r="AJ12" s="1213">
        <v>87547.193729259991</v>
      </c>
      <c r="AK12" s="1213">
        <v>62600.084999519997</v>
      </c>
      <c r="AL12" s="1213">
        <v>60181.310005890002</v>
      </c>
      <c r="AM12" s="1213">
        <v>38363.28177093</v>
      </c>
    </row>
    <row r="13" spans="1:39" ht="14.85" customHeight="1">
      <c r="A13" s="530" t="s">
        <v>434</v>
      </c>
      <c r="B13" s="1213">
        <v>0</v>
      </c>
      <c r="C13" s="1213">
        <v>0</v>
      </c>
      <c r="D13" s="1213">
        <v>0</v>
      </c>
      <c r="E13" s="1213">
        <v>0</v>
      </c>
      <c r="F13" s="1213">
        <v>0</v>
      </c>
      <c r="G13" s="1213">
        <v>0</v>
      </c>
      <c r="H13" s="1213">
        <v>0</v>
      </c>
      <c r="I13" s="1213">
        <v>0</v>
      </c>
      <c r="J13" s="1213">
        <v>0</v>
      </c>
      <c r="K13" s="1213"/>
      <c r="L13" s="1213"/>
      <c r="M13" s="1213">
        <v>371.9</v>
      </c>
      <c r="N13" s="1213">
        <v>165.1</v>
      </c>
      <c r="O13" s="1213">
        <v>135.9</v>
      </c>
      <c r="P13" s="1213">
        <v>151.1</v>
      </c>
      <c r="Q13" s="1213">
        <v>109</v>
      </c>
      <c r="R13" s="1213">
        <v>168.3</v>
      </c>
      <c r="S13" s="1213">
        <v>112.5</v>
      </c>
      <c r="T13" s="1213">
        <v>958.4</v>
      </c>
      <c r="U13" s="1213">
        <v>1041</v>
      </c>
      <c r="V13" s="1213">
        <v>995.8</v>
      </c>
      <c r="W13" s="1213">
        <v>1931</v>
      </c>
      <c r="X13" s="1213">
        <v>280</v>
      </c>
      <c r="Y13" s="1213">
        <v>584.1</v>
      </c>
      <c r="Z13" s="1213">
        <v>2441.3000000000002</v>
      </c>
      <c r="AA13" s="1213">
        <v>431.96701006000001</v>
      </c>
      <c r="AB13" s="1213">
        <v>183.67059915000002</v>
      </c>
      <c r="AC13" s="1213">
        <v>3130.3400324999998</v>
      </c>
      <c r="AD13" s="1213">
        <v>3272.8269535200002</v>
      </c>
      <c r="AE13" s="1213">
        <v>3941.1203407399998</v>
      </c>
      <c r="AF13" s="1480">
        <v>4643.1771431400002</v>
      </c>
      <c r="AG13" s="1481">
        <v>3126.4869842500002</v>
      </c>
      <c r="AH13" s="1481">
        <v>3340.05721649</v>
      </c>
      <c r="AI13" s="1482">
        <v>2981.6763446199998</v>
      </c>
      <c r="AJ13" s="1213">
        <v>3337.2597242699999</v>
      </c>
      <c r="AK13" s="1213">
        <v>5315.8084447299998</v>
      </c>
      <c r="AL13" s="1213">
        <v>8562.935872</v>
      </c>
      <c r="AM13" s="1213">
        <v>1677.1830720099999</v>
      </c>
    </row>
    <row r="14" spans="1:39" s="42" customFormat="1" ht="14.85" customHeight="1">
      <c r="A14" s="529" t="s">
        <v>437</v>
      </c>
      <c r="B14" s="1215">
        <v>1979.2</v>
      </c>
      <c r="C14" s="1215">
        <v>2321.1999999999998</v>
      </c>
      <c r="D14" s="1215">
        <v>2879.3</v>
      </c>
      <c r="E14" s="1215">
        <v>3361.3</v>
      </c>
      <c r="F14" s="1215">
        <v>3699.9</v>
      </c>
      <c r="G14" s="1215">
        <v>4270.2</v>
      </c>
      <c r="H14" s="1215">
        <v>5206.7</v>
      </c>
      <c r="I14" s="1215">
        <v>7122.7</v>
      </c>
      <c r="J14" s="1215">
        <v>9237.7999999999993</v>
      </c>
      <c r="K14" s="1215">
        <v>13013.5</v>
      </c>
      <c r="L14" s="1215">
        <v>19395.3</v>
      </c>
      <c r="M14" s="1215">
        <v>26071.1</v>
      </c>
      <c r="N14" s="1215">
        <v>37054.800000000003</v>
      </c>
      <c r="O14" s="1215">
        <v>49601.1</v>
      </c>
      <c r="P14" s="1215">
        <v>62135</v>
      </c>
      <c r="Q14" s="1215">
        <v>68776.899999999994</v>
      </c>
      <c r="R14" s="1215">
        <v>84099.5</v>
      </c>
      <c r="S14" s="1215">
        <v>101373.5</v>
      </c>
      <c r="T14" s="1215">
        <v>128365.8</v>
      </c>
      <c r="U14" s="1215">
        <v>164624.20000000001</v>
      </c>
      <c r="V14" s="1215">
        <v>216509.40000000002</v>
      </c>
      <c r="W14" s="1215">
        <v>244064.09999999998</v>
      </c>
      <c r="X14" s="1215">
        <v>312368.89999999997</v>
      </c>
      <c r="Y14" s="1215">
        <v>359311.2</v>
      </c>
      <c r="Z14" s="1215">
        <v>401986.76</v>
      </c>
      <c r="AA14" s="1215">
        <v>592514.76733653003</v>
      </c>
      <c r="AB14" s="1215">
        <v>753868.75500943989</v>
      </c>
      <c r="AC14" s="1215">
        <v>1091812.1671970999</v>
      </c>
      <c r="AD14" s="1215">
        <v>1171917.8254019399</v>
      </c>
      <c r="AE14" s="1215">
        <v>1589175.35625978</v>
      </c>
      <c r="AF14" s="1485">
        <v>1671012.9875064099</v>
      </c>
      <c r="AG14" s="1215">
        <v>1763467.7235824398</v>
      </c>
      <c r="AH14" s="1215">
        <v>1783327.9127228598</v>
      </c>
      <c r="AI14" s="1486">
        <v>1861410.9697636</v>
      </c>
      <c r="AJ14" s="1215">
        <v>1913256.9080322199</v>
      </c>
      <c r="AK14" s="1215">
        <v>1938168.3661392001</v>
      </c>
      <c r="AL14" s="1215">
        <v>1941008.3125158099</v>
      </c>
      <c r="AM14" s="1215">
        <v>2017845.2788138399</v>
      </c>
    </row>
    <row r="15" spans="1:39" ht="14.85" customHeight="1">
      <c r="A15" s="530" t="s">
        <v>432</v>
      </c>
      <c r="B15" s="1212">
        <v>1979.2</v>
      </c>
      <c r="C15" s="1212">
        <v>2321.1999999999998</v>
      </c>
      <c r="D15" s="1212">
        <v>2879.3</v>
      </c>
      <c r="E15" s="1212">
        <v>3361.3</v>
      </c>
      <c r="F15" s="1212">
        <v>3699.9</v>
      </c>
      <c r="G15" s="1212">
        <v>4270.2</v>
      </c>
      <c r="H15" s="1212">
        <v>5206.7</v>
      </c>
      <c r="I15" s="1212">
        <v>7122.7</v>
      </c>
      <c r="J15" s="1212">
        <v>9237.7999999999993</v>
      </c>
      <c r="K15" s="1212">
        <v>13013.5</v>
      </c>
      <c r="L15" s="1212">
        <v>19395.3</v>
      </c>
      <c r="M15" s="1212">
        <v>26033.4</v>
      </c>
      <c r="N15" s="1212">
        <v>36834.199999999997</v>
      </c>
      <c r="O15" s="1212">
        <v>49295.3</v>
      </c>
      <c r="P15" s="1212">
        <v>61250.9</v>
      </c>
      <c r="Q15" s="1212">
        <v>68471.100000000006</v>
      </c>
      <c r="R15" s="1212">
        <v>83862.399999999994</v>
      </c>
      <c r="S15" s="1212">
        <v>100889.5</v>
      </c>
      <c r="T15" s="1212">
        <v>127811.3</v>
      </c>
      <c r="U15" s="1212">
        <v>163963.9</v>
      </c>
      <c r="V15" s="1212">
        <v>216258.1</v>
      </c>
      <c r="W15" s="1212">
        <v>242786.5</v>
      </c>
      <c r="X15" s="1212">
        <v>311190.3</v>
      </c>
      <c r="Y15" s="1212">
        <v>358716.4</v>
      </c>
      <c r="Z15" s="1212">
        <v>400388.8</v>
      </c>
      <c r="AA15" s="1212">
        <v>586213.47208853008</v>
      </c>
      <c r="AB15" s="1212">
        <v>748246.57900943991</v>
      </c>
      <c r="AC15" s="1212">
        <v>1083838.7857820899</v>
      </c>
      <c r="AD15" s="1212">
        <v>1165579.5944596499</v>
      </c>
      <c r="AE15" s="1212">
        <v>1587098.4591906602</v>
      </c>
      <c r="AF15" s="1478">
        <v>1669240.7426462299</v>
      </c>
      <c r="AG15" s="1212">
        <v>1761623.8807502699</v>
      </c>
      <c r="AH15" s="1212">
        <v>1781909.4656782898</v>
      </c>
      <c r="AI15" s="1479">
        <v>1859569.4374766501</v>
      </c>
      <c r="AJ15" s="1212">
        <v>1912048.5131917</v>
      </c>
      <c r="AK15" s="1212">
        <v>1935851.84327789</v>
      </c>
      <c r="AL15" s="1212">
        <v>1937643.30590254</v>
      </c>
      <c r="AM15" s="1212">
        <v>2016071.4749381898</v>
      </c>
    </row>
    <row r="16" spans="1:39" ht="14.85" customHeight="1">
      <c r="A16" s="530" t="s">
        <v>433</v>
      </c>
      <c r="B16" s="1213">
        <v>0</v>
      </c>
      <c r="C16" s="1213">
        <v>0</v>
      </c>
      <c r="D16" s="1213">
        <v>0</v>
      </c>
      <c r="E16" s="1213">
        <v>0</v>
      </c>
      <c r="F16" s="1213">
        <v>0</v>
      </c>
      <c r="G16" s="1213">
        <v>0</v>
      </c>
      <c r="H16" s="1213">
        <v>0</v>
      </c>
      <c r="I16" s="1213">
        <v>0</v>
      </c>
      <c r="J16" s="1213">
        <v>0</v>
      </c>
      <c r="K16" s="1213"/>
      <c r="L16" s="1213"/>
      <c r="M16" s="1213">
        <v>16.3</v>
      </c>
      <c r="N16" s="1213">
        <v>142.9</v>
      </c>
      <c r="O16" s="1213">
        <v>162.19999999999999</v>
      </c>
      <c r="P16" s="1213">
        <v>734.6</v>
      </c>
      <c r="Q16" s="1213">
        <v>248.9</v>
      </c>
      <c r="R16" s="1213">
        <v>154.30000000000001</v>
      </c>
      <c r="S16" s="1213">
        <v>359.8</v>
      </c>
      <c r="T16" s="1213">
        <v>261.10000000000002</v>
      </c>
      <c r="U16" s="1213">
        <v>391.1</v>
      </c>
      <c r="V16" s="1213">
        <v>195.7</v>
      </c>
      <c r="W16" s="1213">
        <v>760.8</v>
      </c>
      <c r="X16" s="1213">
        <v>749.1</v>
      </c>
      <c r="Y16" s="1213">
        <v>479.2</v>
      </c>
      <c r="Z16" s="1213">
        <v>631.65</v>
      </c>
      <c r="AA16" s="1213">
        <v>5959.3546770000003</v>
      </c>
      <c r="AB16" s="1213">
        <v>4614.2190000000001</v>
      </c>
      <c r="AC16" s="1213">
        <v>5425.9460184999998</v>
      </c>
      <c r="AD16" s="1213">
        <v>5064.1587995299997</v>
      </c>
      <c r="AE16" s="1213">
        <v>1956.7744136600002</v>
      </c>
      <c r="AF16" s="1480">
        <v>1654.49834904</v>
      </c>
      <c r="AG16" s="1481">
        <v>1682.4965548499999</v>
      </c>
      <c r="AH16" s="1481">
        <v>1349.1164717300001</v>
      </c>
      <c r="AI16" s="1482">
        <v>1734.6839251600002</v>
      </c>
      <c r="AJ16" s="1213">
        <v>1112.97958827</v>
      </c>
      <c r="AK16" s="1213">
        <v>2289.6543309600002</v>
      </c>
      <c r="AL16" s="1213">
        <v>3335.88000281</v>
      </c>
      <c r="AM16" s="1213">
        <v>1696.88914512</v>
      </c>
    </row>
    <row r="17" spans="1:39" ht="14.85" customHeight="1">
      <c r="A17" s="530" t="s">
        <v>434</v>
      </c>
      <c r="B17" s="1213">
        <v>0</v>
      </c>
      <c r="C17" s="1213">
        <v>0</v>
      </c>
      <c r="D17" s="1213">
        <v>0</v>
      </c>
      <c r="E17" s="1213">
        <v>0</v>
      </c>
      <c r="F17" s="1213">
        <v>0</v>
      </c>
      <c r="G17" s="1213">
        <v>0</v>
      </c>
      <c r="H17" s="1213">
        <v>0</v>
      </c>
      <c r="I17" s="1213">
        <v>0</v>
      </c>
      <c r="J17" s="1213">
        <v>0</v>
      </c>
      <c r="K17" s="1213"/>
      <c r="L17" s="1213"/>
      <c r="M17" s="1213">
        <v>21.4</v>
      </c>
      <c r="N17" s="1213">
        <v>77.7</v>
      </c>
      <c r="O17" s="1213">
        <v>143.6</v>
      </c>
      <c r="P17" s="1213">
        <v>149.5</v>
      </c>
      <c r="Q17" s="1213">
        <v>56.9</v>
      </c>
      <c r="R17" s="1213">
        <v>82.8</v>
      </c>
      <c r="S17" s="1213">
        <v>124.2</v>
      </c>
      <c r="T17" s="1213">
        <v>293.39999999999998</v>
      </c>
      <c r="U17" s="1213">
        <v>269.2</v>
      </c>
      <c r="V17" s="1213">
        <v>55.6</v>
      </c>
      <c r="W17" s="1213">
        <v>516.79999999999995</v>
      </c>
      <c r="X17" s="1213">
        <v>429.5</v>
      </c>
      <c r="Y17" s="1213">
        <v>115.6</v>
      </c>
      <c r="Z17" s="1213">
        <v>966.31</v>
      </c>
      <c r="AA17" s="1213">
        <v>341.94057099999998</v>
      </c>
      <c r="AB17" s="1213">
        <v>1007.957</v>
      </c>
      <c r="AC17" s="1213">
        <v>2547.4353965100004</v>
      </c>
      <c r="AD17" s="1213">
        <v>1274.0721427599999</v>
      </c>
      <c r="AE17" s="1213">
        <v>120.12265545999999</v>
      </c>
      <c r="AF17" s="1480">
        <v>117.74651114</v>
      </c>
      <c r="AG17" s="1481">
        <v>161.34627731999998</v>
      </c>
      <c r="AH17" s="1481">
        <v>69.330572840000002</v>
      </c>
      <c r="AI17" s="1482">
        <v>106.84836179000001</v>
      </c>
      <c r="AJ17" s="1213">
        <v>95.415252249999995</v>
      </c>
      <c r="AK17" s="1213">
        <v>26.86853035</v>
      </c>
      <c r="AL17" s="1213">
        <v>29.126610460000002</v>
      </c>
      <c r="AM17" s="1213">
        <v>76.91473053</v>
      </c>
    </row>
    <row r="18" spans="1:39" s="42" customFormat="1" ht="14.85" customHeight="1">
      <c r="A18" s="529" t="s">
        <v>438</v>
      </c>
      <c r="B18" s="1216">
        <v>0</v>
      </c>
      <c r="C18" s="1216">
        <v>0</v>
      </c>
      <c r="D18" s="1216">
        <v>0</v>
      </c>
      <c r="E18" s="1216">
        <v>0</v>
      </c>
      <c r="F18" s="1216">
        <v>0</v>
      </c>
      <c r="G18" s="1216">
        <v>0</v>
      </c>
      <c r="H18" s="1216">
        <v>0</v>
      </c>
      <c r="I18" s="1216">
        <v>0</v>
      </c>
      <c r="J18" s="1216">
        <v>0</v>
      </c>
      <c r="K18" s="1216">
        <v>0</v>
      </c>
      <c r="L18" s="1216">
        <v>0</v>
      </c>
      <c r="M18" s="1216">
        <v>0</v>
      </c>
      <c r="N18" s="1216">
        <v>0</v>
      </c>
      <c r="O18" s="1216">
        <v>1698.2</v>
      </c>
      <c r="P18" s="1216">
        <v>7392.3</v>
      </c>
      <c r="Q18" s="1216">
        <v>5679.1</v>
      </c>
      <c r="R18" s="1216">
        <v>5507.6</v>
      </c>
      <c r="S18" s="1216">
        <v>9414.7000000000007</v>
      </c>
      <c r="T18" s="1216">
        <v>35067.9</v>
      </c>
      <c r="U18" s="1216">
        <v>38072.9</v>
      </c>
      <c r="V18" s="1216">
        <v>47198.400000000001</v>
      </c>
      <c r="W18" s="1216">
        <v>109037</v>
      </c>
      <c r="X18" s="1216">
        <v>122587.2</v>
      </c>
      <c r="Y18" s="1216">
        <v>172538.3</v>
      </c>
      <c r="Z18" s="1216">
        <v>188511.1</v>
      </c>
      <c r="AA18" s="1216">
        <v>302380.03640657</v>
      </c>
      <c r="AB18" s="1216">
        <v>474404.05442001001</v>
      </c>
      <c r="AC18" s="1216">
        <v>924105.04958006996</v>
      </c>
      <c r="AD18" s="1216">
        <v>1444327.07205311</v>
      </c>
      <c r="AE18" s="1216">
        <v>1506291.5182938799</v>
      </c>
      <c r="AF18" s="1487">
        <v>1747470.3072589298</v>
      </c>
      <c r="AG18" s="1488">
        <v>1986644.0579468301</v>
      </c>
      <c r="AH18" s="1488">
        <v>2039875.1661998001</v>
      </c>
      <c r="AI18" s="1489">
        <v>1965520.9618868202</v>
      </c>
      <c r="AJ18" s="1216">
        <v>2005491.0979084901</v>
      </c>
      <c r="AK18" s="1216">
        <v>2068056.6375826201</v>
      </c>
      <c r="AL18" s="1216">
        <v>2581340.4355903501</v>
      </c>
      <c r="AM18" s="1216">
        <v>2726978.5948709501</v>
      </c>
    </row>
    <row r="19" spans="1:39" ht="14.85" customHeight="1">
      <c r="A19" s="530" t="s">
        <v>439</v>
      </c>
      <c r="B19" s="1213">
        <v>0</v>
      </c>
      <c r="C19" s="1213">
        <v>0</v>
      </c>
      <c r="D19" s="1213">
        <v>0</v>
      </c>
      <c r="E19" s="1213">
        <v>0</v>
      </c>
      <c r="F19" s="1213">
        <v>0</v>
      </c>
      <c r="G19" s="1213">
        <v>0</v>
      </c>
      <c r="H19" s="1213">
        <v>0</v>
      </c>
      <c r="I19" s="1213">
        <v>0</v>
      </c>
      <c r="J19" s="1213">
        <v>0</v>
      </c>
      <c r="K19" s="1213"/>
      <c r="L19" s="1213"/>
      <c r="M19" s="1213">
        <v>0</v>
      </c>
      <c r="N19" s="1213">
        <v>0</v>
      </c>
      <c r="O19" s="1213">
        <v>1698.2</v>
      </c>
      <c r="P19" s="1213">
        <v>7392.3</v>
      </c>
      <c r="Q19" s="1213">
        <v>5679.1</v>
      </c>
      <c r="R19" s="1213">
        <v>5507.6</v>
      </c>
      <c r="S19" s="1213">
        <v>9414.7000000000007</v>
      </c>
      <c r="T19" s="1213">
        <v>35067.9</v>
      </c>
      <c r="U19" s="1213">
        <v>38072.9</v>
      </c>
      <c r="V19" s="1213">
        <v>47198.400000000001</v>
      </c>
      <c r="W19" s="1213">
        <v>109037</v>
      </c>
      <c r="X19" s="1213">
        <v>122587.2</v>
      </c>
      <c r="Y19" s="1213">
        <v>172538.3</v>
      </c>
      <c r="Z19" s="1213">
        <v>188511.1</v>
      </c>
      <c r="AA19" s="1213">
        <v>302380.03640657</v>
      </c>
      <c r="AB19" s="1213">
        <v>474404.05442001001</v>
      </c>
      <c r="AC19" s="1213">
        <v>924105.04958006996</v>
      </c>
      <c r="AD19" s="1213">
        <v>1444327.07205311</v>
      </c>
      <c r="AE19" s="1213">
        <v>1506291.5182938799</v>
      </c>
      <c r="AF19" s="1480">
        <v>1747470.3072589298</v>
      </c>
      <c r="AG19" s="1481">
        <v>1986644.0579468301</v>
      </c>
      <c r="AH19" s="1481">
        <v>2039875.1661998001</v>
      </c>
      <c r="AI19" s="1482">
        <v>1965520.9618868202</v>
      </c>
      <c r="AJ19" s="1213">
        <v>2005491.0979084901</v>
      </c>
      <c r="AK19" s="1213">
        <v>2068056.6375826201</v>
      </c>
      <c r="AL19" s="1213">
        <v>2581340.4355903501</v>
      </c>
      <c r="AM19" s="1213">
        <v>2726978.5948709501</v>
      </c>
    </row>
    <row r="20" spans="1:39" ht="14.85" customHeight="1">
      <c r="A20" s="530" t="s">
        <v>440</v>
      </c>
      <c r="B20" s="1213">
        <v>0</v>
      </c>
      <c r="C20" s="1213">
        <v>0</v>
      </c>
      <c r="D20" s="1213">
        <v>0</v>
      </c>
      <c r="E20" s="1213">
        <v>0</v>
      </c>
      <c r="F20" s="1213">
        <v>0</v>
      </c>
      <c r="G20" s="1213">
        <v>0</v>
      </c>
      <c r="H20" s="1213">
        <v>0</v>
      </c>
      <c r="I20" s="1213">
        <v>0</v>
      </c>
      <c r="J20" s="1213">
        <v>0</v>
      </c>
      <c r="K20" s="1213"/>
      <c r="L20" s="1213"/>
      <c r="M20" s="1213">
        <v>0</v>
      </c>
      <c r="N20" s="1213">
        <v>0</v>
      </c>
      <c r="O20" s="1213">
        <v>0</v>
      </c>
      <c r="P20" s="1213">
        <v>0</v>
      </c>
      <c r="Q20" s="1213">
        <v>0</v>
      </c>
      <c r="R20" s="1213">
        <v>0</v>
      </c>
      <c r="S20" s="1213">
        <v>0</v>
      </c>
      <c r="T20" s="1213">
        <v>0</v>
      </c>
      <c r="U20" s="1213">
        <v>0</v>
      </c>
      <c r="V20" s="1213"/>
      <c r="W20" s="1213"/>
      <c r="X20" s="1213"/>
      <c r="Y20" s="1213"/>
      <c r="Z20" s="1213"/>
      <c r="AA20" s="1213"/>
      <c r="AB20" s="1213"/>
      <c r="AC20" s="1213"/>
      <c r="AD20" s="1213"/>
      <c r="AE20" s="1213"/>
      <c r="AF20" s="1480"/>
      <c r="AG20" s="1481"/>
      <c r="AH20" s="1481"/>
      <c r="AI20" s="1482"/>
      <c r="AJ20" s="1213"/>
      <c r="AK20" s="1213"/>
      <c r="AL20" s="1213"/>
      <c r="AM20" s="1213"/>
    </row>
    <row r="21" spans="1:39" s="995" customFormat="1" ht="14.85" customHeight="1">
      <c r="A21" s="529" t="s">
        <v>441</v>
      </c>
      <c r="B21" s="1211">
        <v>34.4</v>
      </c>
      <c r="C21" s="1211">
        <v>116.3</v>
      </c>
      <c r="D21" s="1211">
        <v>107.6</v>
      </c>
      <c r="E21" s="1211">
        <v>47.5</v>
      </c>
      <c r="F21" s="1211">
        <v>20.399999999999999</v>
      </c>
      <c r="G21" s="1211">
        <v>49.7</v>
      </c>
      <c r="H21" s="1211">
        <v>101.8</v>
      </c>
      <c r="I21" s="1211">
        <v>72.099999999999994</v>
      </c>
      <c r="J21" s="1211">
        <v>194.2</v>
      </c>
      <c r="K21" s="1211">
        <v>212.5</v>
      </c>
      <c r="L21" s="1211">
        <v>135.6</v>
      </c>
      <c r="M21" s="1211">
        <v>208.9</v>
      </c>
      <c r="N21" s="1211">
        <v>332.3</v>
      </c>
      <c r="O21" s="1211">
        <v>52</v>
      </c>
      <c r="P21" s="1211">
        <v>15.1</v>
      </c>
      <c r="Q21" s="1211">
        <v>485.5</v>
      </c>
      <c r="R21" s="1211">
        <v>1.8</v>
      </c>
      <c r="S21" s="1211">
        <v>7.5</v>
      </c>
      <c r="T21" s="1211">
        <v>62.5</v>
      </c>
      <c r="U21" s="1211">
        <v>572</v>
      </c>
      <c r="V21" s="1211">
        <v>26022.100000000002</v>
      </c>
      <c r="W21" s="1211">
        <v>25410.399999999998</v>
      </c>
      <c r="X21" s="1211">
        <v>29013.600000000002</v>
      </c>
      <c r="Y21" s="1211">
        <v>36407.799999999996</v>
      </c>
      <c r="Z21" s="1211">
        <v>61418.400000000001</v>
      </c>
      <c r="AA21" s="1211">
        <v>69702.744142049996</v>
      </c>
      <c r="AB21" s="1211">
        <v>107294.57660019</v>
      </c>
      <c r="AC21" s="1211">
        <v>450105.20090460003</v>
      </c>
      <c r="AD21" s="1211">
        <v>388034.08621434</v>
      </c>
      <c r="AE21" s="1211">
        <v>226972.92841307999</v>
      </c>
      <c r="AF21" s="1476">
        <v>210882.07120663999</v>
      </c>
      <c r="AG21" s="1211">
        <v>201519.54324237999</v>
      </c>
      <c r="AH21" s="1211">
        <v>216977.73648691998</v>
      </c>
      <c r="AI21" s="1477">
        <v>198794.12917151998</v>
      </c>
      <c r="AJ21" s="1211">
        <v>172074.42751688001</v>
      </c>
      <c r="AK21" s="1211">
        <v>126221.35402328002</v>
      </c>
      <c r="AL21" s="1211">
        <v>140506.80609103001</v>
      </c>
      <c r="AM21" s="1211">
        <v>141393.85401154999</v>
      </c>
    </row>
    <row r="22" spans="1:39" s="261" customFormat="1" ht="14.85" customHeight="1">
      <c r="A22" s="530" t="s">
        <v>442</v>
      </c>
      <c r="B22" s="1217">
        <v>34.4</v>
      </c>
      <c r="C22" s="1217">
        <v>116.3</v>
      </c>
      <c r="D22" s="1217">
        <v>107.6</v>
      </c>
      <c r="E22" s="1217">
        <v>47.5</v>
      </c>
      <c r="F22" s="1217">
        <v>20.399999999999999</v>
      </c>
      <c r="G22" s="1217">
        <v>49.7</v>
      </c>
      <c r="H22" s="1217">
        <v>101.8</v>
      </c>
      <c r="I22" s="1217">
        <v>72.099999999999994</v>
      </c>
      <c r="J22" s="1217">
        <v>194.2</v>
      </c>
      <c r="K22" s="1217">
        <v>212.5</v>
      </c>
      <c r="L22" s="1217">
        <v>135.6</v>
      </c>
      <c r="M22" s="1217">
        <v>208.9</v>
      </c>
      <c r="N22" s="1217">
        <v>332.3</v>
      </c>
      <c r="O22" s="1217">
        <v>52</v>
      </c>
      <c r="P22" s="1217">
        <v>15.1</v>
      </c>
      <c r="Q22" s="1217">
        <v>485.5</v>
      </c>
      <c r="R22" s="1217">
        <v>1.8</v>
      </c>
      <c r="S22" s="1217">
        <v>7.5</v>
      </c>
      <c r="T22" s="1217">
        <v>62.5</v>
      </c>
      <c r="U22" s="1217">
        <v>572</v>
      </c>
      <c r="V22" s="1217">
        <v>627.20000000000005</v>
      </c>
      <c r="W22" s="1217">
        <v>877.3</v>
      </c>
      <c r="X22" s="1217">
        <v>1138.4000000000001</v>
      </c>
      <c r="Y22" s="1217">
        <v>1044.0999999999999</v>
      </c>
      <c r="Z22" s="1217">
        <v>3279.3</v>
      </c>
      <c r="AA22" s="1217">
        <v>0.77867270999999993</v>
      </c>
      <c r="AB22" s="1217">
        <v>0.77867270999999993</v>
      </c>
      <c r="AC22" s="1217">
        <v>0.77867270999999993</v>
      </c>
      <c r="AD22" s="1217">
        <v>0.77867270999999993</v>
      </c>
      <c r="AE22" s="1217">
        <v>0.77867270999999993</v>
      </c>
      <c r="AF22" s="1490">
        <v>0.77867270999999993</v>
      </c>
      <c r="AG22" s="1217">
        <v>0.77867270999999993</v>
      </c>
      <c r="AH22" s="1217">
        <v>0.77867270999999993</v>
      </c>
      <c r="AI22" s="1491">
        <v>0.77867270999999993</v>
      </c>
      <c r="AJ22" s="1217">
        <v>0.77867270999999993</v>
      </c>
      <c r="AK22" s="1217">
        <v>0.77867270999999993</v>
      </c>
      <c r="AL22" s="1217">
        <v>0.77867270999999993</v>
      </c>
      <c r="AM22" s="1217">
        <v>0</v>
      </c>
    </row>
    <row r="23" spans="1:39" s="261" customFormat="1" ht="14.85" customHeight="1">
      <c r="A23" s="530" t="s">
        <v>443</v>
      </c>
      <c r="B23" s="1218">
        <v>0</v>
      </c>
      <c r="C23" s="1218">
        <v>0</v>
      </c>
      <c r="D23" s="1218">
        <v>0</v>
      </c>
      <c r="E23" s="1218">
        <v>0</v>
      </c>
      <c r="F23" s="1218">
        <v>0</v>
      </c>
      <c r="G23" s="1218">
        <v>0</v>
      </c>
      <c r="H23" s="1218">
        <v>0</v>
      </c>
      <c r="I23" s="1218">
        <v>0</v>
      </c>
      <c r="J23" s="1218">
        <v>0</v>
      </c>
      <c r="K23" s="1218"/>
      <c r="L23" s="1218"/>
      <c r="M23" s="1218"/>
      <c r="N23" s="1218"/>
      <c r="O23" s="1218"/>
      <c r="P23" s="1218"/>
      <c r="Q23" s="1218"/>
      <c r="R23" s="1218"/>
      <c r="S23" s="1218"/>
      <c r="T23" s="1218"/>
      <c r="U23" s="1218"/>
      <c r="V23" s="1218">
        <v>25394.9</v>
      </c>
      <c r="W23" s="1218">
        <v>24533.1</v>
      </c>
      <c r="X23" s="1218">
        <v>27875.200000000001</v>
      </c>
      <c r="Y23" s="1218">
        <v>35363.699999999997</v>
      </c>
      <c r="Z23" s="1218">
        <v>58139.1</v>
      </c>
      <c r="AA23" s="1218">
        <v>69701.965469339993</v>
      </c>
      <c r="AB23" s="1218">
        <v>107293.79792748</v>
      </c>
      <c r="AC23" s="1218">
        <v>450104.42223189003</v>
      </c>
      <c r="AD23" s="1218">
        <v>388033.30754163</v>
      </c>
      <c r="AE23" s="1218">
        <v>226972.14974036999</v>
      </c>
      <c r="AF23" s="1492">
        <v>210881.29253392998</v>
      </c>
      <c r="AG23" s="1493">
        <v>201518.76456967002</v>
      </c>
      <c r="AH23" s="1493">
        <v>216976.95781420998</v>
      </c>
      <c r="AI23" s="1494">
        <v>198793.35049881</v>
      </c>
      <c r="AJ23" s="1218">
        <v>172073.64884417001</v>
      </c>
      <c r="AK23" s="1218">
        <v>126220.57535057001</v>
      </c>
      <c r="AL23" s="1218">
        <v>140506.02741832001</v>
      </c>
      <c r="AM23" s="1218">
        <v>141393.85401154999</v>
      </c>
    </row>
    <row r="24" spans="1:39" s="48" customFormat="1" ht="14.85" customHeight="1">
      <c r="A24" s="530"/>
      <c r="B24" s="1212"/>
      <c r="C24" s="1212"/>
      <c r="D24" s="1212"/>
      <c r="E24" s="1212"/>
      <c r="F24" s="1212"/>
      <c r="G24" s="1212"/>
      <c r="H24" s="1212"/>
      <c r="I24" s="1212"/>
      <c r="J24" s="1212"/>
      <c r="K24" s="1212"/>
      <c r="L24" s="1212"/>
      <c r="M24" s="1212"/>
      <c r="N24" s="1212"/>
      <c r="O24" s="1212"/>
      <c r="P24" s="1212"/>
      <c r="Q24" s="1212"/>
      <c r="R24" s="1212"/>
      <c r="S24" s="1212"/>
      <c r="T24" s="1212"/>
      <c r="U24" s="1212"/>
      <c r="V24" s="1212"/>
      <c r="W24" s="1212"/>
      <c r="X24" s="1212"/>
      <c r="Y24" s="1212"/>
      <c r="Z24" s="1212"/>
      <c r="AA24" s="1212"/>
      <c r="AB24" s="1212"/>
      <c r="AC24" s="1212"/>
      <c r="AD24" s="1212"/>
      <c r="AE24" s="1212"/>
      <c r="AF24" s="1478"/>
      <c r="AG24" s="1212"/>
      <c r="AH24" s="1212"/>
      <c r="AI24" s="1479"/>
      <c r="AJ24" s="1212"/>
      <c r="AK24" s="1212"/>
      <c r="AL24" s="1212"/>
      <c r="AM24" s="1212"/>
    </row>
    <row r="25" spans="1:39" s="995" customFormat="1" ht="14.85" customHeight="1">
      <c r="A25" s="529" t="s">
        <v>444</v>
      </c>
      <c r="B25" s="1219">
        <v>0</v>
      </c>
      <c r="C25" s="1219">
        <v>0</v>
      </c>
      <c r="D25" s="1219">
        <v>0</v>
      </c>
      <c r="E25" s="1219">
        <v>0</v>
      </c>
      <c r="F25" s="1219">
        <v>0</v>
      </c>
      <c r="G25" s="1219">
        <v>0</v>
      </c>
      <c r="H25" s="1219">
        <v>0</v>
      </c>
      <c r="I25" s="1219">
        <v>0</v>
      </c>
      <c r="J25" s="1219">
        <v>0</v>
      </c>
      <c r="K25" s="1219">
        <v>0</v>
      </c>
      <c r="L25" s="1219">
        <v>0</v>
      </c>
      <c r="M25" s="1219">
        <v>171.8</v>
      </c>
      <c r="N25" s="1219">
        <v>186.3</v>
      </c>
      <c r="O25" s="1219">
        <v>2923.9</v>
      </c>
      <c r="P25" s="1219">
        <v>4651.3999999999996</v>
      </c>
      <c r="Q25" s="1219">
        <v>5132.8</v>
      </c>
      <c r="R25" s="1219">
        <v>10510.099999999999</v>
      </c>
      <c r="S25" s="1219">
        <v>6331.3</v>
      </c>
      <c r="T25" s="1219">
        <v>11274.5</v>
      </c>
      <c r="U25" s="1219">
        <v>12423</v>
      </c>
      <c r="V25" s="1219">
        <v>214.7</v>
      </c>
      <c r="W25" s="1219">
        <v>0</v>
      </c>
      <c r="X25" s="1219">
        <v>2782</v>
      </c>
      <c r="Y25" s="1219">
        <v>3032</v>
      </c>
      <c r="Z25" s="1219">
        <v>4016.2</v>
      </c>
      <c r="AA25" s="1219">
        <v>3748.3356600000002</v>
      </c>
      <c r="AB25" s="1219">
        <v>79779.3348253</v>
      </c>
      <c r="AC25" s="1219">
        <v>76066.335892999996</v>
      </c>
      <c r="AD25" s="1219">
        <v>343468.89398300002</v>
      </c>
      <c r="AE25" s="1219">
        <v>391804.22671000002</v>
      </c>
      <c r="AF25" s="1495">
        <v>402450.69679671997</v>
      </c>
      <c r="AG25" s="1496">
        <v>407902.47447215003</v>
      </c>
      <c r="AH25" s="1496">
        <v>343727.93855258002</v>
      </c>
      <c r="AI25" s="1497">
        <v>146369.19788301</v>
      </c>
      <c r="AJ25" s="1219">
        <v>175736.81359844</v>
      </c>
      <c r="AK25" s="1219">
        <v>168950.82634187001</v>
      </c>
      <c r="AL25" s="1219">
        <v>163183.22197784</v>
      </c>
      <c r="AM25" s="1219">
        <v>160547.19181396</v>
      </c>
    </row>
    <row r="26" spans="1:39" ht="14.85" customHeight="1">
      <c r="A26" s="530" t="s">
        <v>445</v>
      </c>
      <c r="B26" s="1213">
        <v>0</v>
      </c>
      <c r="C26" s="1213">
        <v>0</v>
      </c>
      <c r="D26" s="1213">
        <v>0</v>
      </c>
      <c r="E26" s="1213">
        <v>0</v>
      </c>
      <c r="F26" s="1213">
        <v>0</v>
      </c>
      <c r="G26" s="1213">
        <v>0</v>
      </c>
      <c r="H26" s="1213">
        <v>0</v>
      </c>
      <c r="I26" s="1213">
        <v>0</v>
      </c>
      <c r="J26" s="1213">
        <v>0</v>
      </c>
      <c r="K26" s="1213"/>
      <c r="L26" s="1213"/>
      <c r="M26" s="1213">
        <v>171.8</v>
      </c>
      <c r="N26" s="1213">
        <v>186.3</v>
      </c>
      <c r="O26" s="1213">
        <v>285.3</v>
      </c>
      <c r="P26" s="1213">
        <v>778</v>
      </c>
      <c r="Q26" s="1213">
        <v>486.3</v>
      </c>
      <c r="R26" s="1213">
        <v>825.3</v>
      </c>
      <c r="S26" s="1213">
        <v>475.7</v>
      </c>
      <c r="T26" s="1213">
        <v>370</v>
      </c>
      <c r="U26" s="1213">
        <v>290</v>
      </c>
      <c r="V26" s="1213">
        <v>214.7</v>
      </c>
      <c r="W26" s="1213">
        <v>0</v>
      </c>
      <c r="X26" s="1213">
        <v>2782</v>
      </c>
      <c r="Y26" s="1213">
        <v>3032</v>
      </c>
      <c r="Z26" s="1213">
        <v>4016.2</v>
      </c>
      <c r="AA26" s="1213">
        <v>3748.3356600000002</v>
      </c>
      <c r="AB26" s="1213">
        <v>79779.3348253</v>
      </c>
      <c r="AC26" s="1213">
        <v>76066.335892999996</v>
      </c>
      <c r="AD26" s="1213">
        <v>343468.89398300002</v>
      </c>
      <c r="AE26" s="1213">
        <v>391804.22671000002</v>
      </c>
      <c r="AF26" s="1480">
        <v>402450.69679671997</v>
      </c>
      <c r="AG26" s="1481">
        <v>407902.47447215003</v>
      </c>
      <c r="AH26" s="1481">
        <v>343727.93855258002</v>
      </c>
      <c r="AI26" s="1482">
        <v>146369.19788301</v>
      </c>
      <c r="AJ26" s="1213">
        <v>175736.81359844</v>
      </c>
      <c r="AK26" s="1213">
        <v>168950.82634187001</v>
      </c>
      <c r="AL26" s="1213">
        <v>163183.22197784</v>
      </c>
      <c r="AM26" s="1213">
        <v>160547.19181396</v>
      </c>
    </row>
    <row r="27" spans="1:39" ht="14.85" customHeight="1">
      <c r="A27" s="530" t="s">
        <v>443</v>
      </c>
      <c r="B27" s="1213">
        <v>0</v>
      </c>
      <c r="C27" s="1213">
        <v>0</v>
      </c>
      <c r="D27" s="1213">
        <v>0</v>
      </c>
      <c r="E27" s="1213">
        <v>0</v>
      </c>
      <c r="F27" s="1213">
        <v>0</v>
      </c>
      <c r="G27" s="1213">
        <v>0</v>
      </c>
      <c r="H27" s="1213">
        <v>0</v>
      </c>
      <c r="I27" s="1213">
        <v>0</v>
      </c>
      <c r="J27" s="1213">
        <v>0</v>
      </c>
      <c r="K27" s="1213"/>
      <c r="L27" s="1213"/>
      <c r="M27" s="1213">
        <v>0</v>
      </c>
      <c r="N27" s="1213">
        <v>0</v>
      </c>
      <c r="O27" s="1213">
        <v>2638.6</v>
      </c>
      <c r="P27" s="1213">
        <v>3873.4</v>
      </c>
      <c r="Q27" s="1213">
        <v>4646.5</v>
      </c>
      <c r="R27" s="1213">
        <v>9684.7999999999993</v>
      </c>
      <c r="S27" s="1213">
        <v>5855.6</v>
      </c>
      <c r="T27" s="1213">
        <v>10904.5</v>
      </c>
      <c r="U27" s="1213">
        <v>12132.5</v>
      </c>
      <c r="V27" s="1213"/>
      <c r="W27" s="1213"/>
      <c r="X27" s="1213"/>
      <c r="Y27" s="1213"/>
      <c r="Z27" s="1213"/>
      <c r="AA27" s="1213"/>
      <c r="AB27" s="1213"/>
      <c r="AC27" s="1213"/>
      <c r="AD27" s="1213"/>
      <c r="AE27" s="1213"/>
      <c r="AF27" s="1480"/>
      <c r="AG27" s="1481"/>
      <c r="AH27" s="1481"/>
      <c r="AI27" s="1482"/>
      <c r="AJ27" s="1213"/>
      <c r="AK27" s="1213"/>
      <c r="AL27" s="1213"/>
      <c r="AM27" s="1213"/>
    </row>
    <row r="28" spans="1:39" s="48" customFormat="1" ht="14.85" customHeight="1">
      <c r="A28" s="530"/>
      <c r="B28" s="1212"/>
      <c r="C28" s="1212"/>
      <c r="D28" s="1212"/>
      <c r="E28" s="1212"/>
      <c r="F28" s="1212"/>
      <c r="G28" s="1212"/>
      <c r="H28" s="1212"/>
      <c r="I28" s="1212"/>
      <c r="J28" s="1212"/>
      <c r="K28" s="1212"/>
      <c r="L28" s="1212"/>
      <c r="M28" s="1212"/>
      <c r="N28" s="1212"/>
      <c r="O28" s="1212"/>
      <c r="P28" s="1212"/>
      <c r="Q28" s="1212"/>
      <c r="R28" s="1212"/>
      <c r="S28" s="1212"/>
      <c r="T28" s="1212"/>
      <c r="U28" s="1212"/>
      <c r="V28" s="1212"/>
      <c r="W28" s="1212"/>
      <c r="X28" s="1212"/>
      <c r="Y28" s="1212"/>
      <c r="Z28" s="1212"/>
      <c r="AA28" s="1212"/>
      <c r="AB28" s="1212"/>
      <c r="AC28" s="1212"/>
      <c r="AD28" s="1212"/>
      <c r="AE28" s="1212"/>
      <c r="AF28" s="1478"/>
      <c r="AG28" s="1212"/>
      <c r="AH28" s="1212"/>
      <c r="AI28" s="1479"/>
      <c r="AJ28" s="1212"/>
      <c r="AK28" s="1212"/>
      <c r="AL28" s="1212"/>
      <c r="AM28" s="1212"/>
    </row>
    <row r="29" spans="1:39" s="48" customFormat="1" ht="14.85" customHeight="1">
      <c r="A29" s="530"/>
      <c r="B29" s="1212"/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  <c r="AE29" s="1212"/>
      <c r="AF29" s="1478"/>
      <c r="AG29" s="1212"/>
      <c r="AH29" s="1212"/>
      <c r="AI29" s="1479"/>
      <c r="AJ29" s="1212"/>
      <c r="AK29" s="1212"/>
      <c r="AL29" s="1212"/>
      <c r="AM29" s="1212"/>
    </row>
    <row r="30" spans="1:39" s="261" customFormat="1" ht="14.85" customHeight="1">
      <c r="A30" s="542" t="s">
        <v>446</v>
      </c>
      <c r="B30" s="1211">
        <v>116</v>
      </c>
      <c r="C30" s="1211">
        <v>231.10000000000002</v>
      </c>
      <c r="D30" s="1211">
        <v>262.5</v>
      </c>
      <c r="E30" s="1211">
        <v>93.100000000000009</v>
      </c>
      <c r="F30" s="1211">
        <v>261.39999999999998</v>
      </c>
      <c r="G30" s="1211">
        <v>819.59999999999991</v>
      </c>
      <c r="H30" s="1211">
        <v>882.30000000000007</v>
      </c>
      <c r="I30" s="1211">
        <v>344.7</v>
      </c>
      <c r="J30" s="1211">
        <v>850.80000000000007</v>
      </c>
      <c r="K30" s="1211">
        <v>248</v>
      </c>
      <c r="L30" s="1211">
        <v>831.7</v>
      </c>
      <c r="M30" s="1211">
        <v>1252.3</v>
      </c>
      <c r="N30" s="1211">
        <v>636.20000000000005</v>
      </c>
      <c r="O30" s="1211">
        <v>610.5</v>
      </c>
      <c r="P30" s="1211">
        <v>623.6</v>
      </c>
      <c r="Q30" s="1211">
        <v>343.5</v>
      </c>
      <c r="R30" s="1211">
        <v>448</v>
      </c>
      <c r="S30" s="1211">
        <v>2067.9</v>
      </c>
      <c r="T30" s="1211">
        <v>5220.8</v>
      </c>
      <c r="U30" s="1211">
        <v>14866.800000000001</v>
      </c>
      <c r="V30" s="1211">
        <v>17185.400000000001</v>
      </c>
      <c r="W30" s="1211">
        <v>18951.400000000001</v>
      </c>
      <c r="X30" s="1211">
        <v>21080.799999999999</v>
      </c>
      <c r="Y30" s="1211">
        <v>18893.5</v>
      </c>
      <c r="Z30" s="1211">
        <v>23278.35</v>
      </c>
      <c r="AA30" s="1211">
        <v>653793.70709684014</v>
      </c>
      <c r="AB30" s="1211">
        <v>234499.6667646</v>
      </c>
      <c r="AC30" s="1211">
        <v>227223.01468819001</v>
      </c>
      <c r="AD30" s="1211">
        <v>194561.11512346001</v>
      </c>
      <c r="AE30" s="1211">
        <v>162024.09973882997</v>
      </c>
      <c r="AF30" s="1476">
        <v>254885.4909302</v>
      </c>
      <c r="AG30" s="1211">
        <v>227089.40222003</v>
      </c>
      <c r="AH30" s="1211">
        <v>335579.44179198</v>
      </c>
      <c r="AI30" s="1477">
        <v>387634.96631815995</v>
      </c>
      <c r="AJ30" s="1211">
        <v>341502.81439494999</v>
      </c>
      <c r="AK30" s="1211">
        <v>366675.93629682</v>
      </c>
      <c r="AL30" s="1211">
        <v>333034.18533694994</v>
      </c>
      <c r="AM30" s="1211">
        <v>357516.59841796005</v>
      </c>
    </row>
    <row r="31" spans="1:39" ht="14.85" customHeight="1">
      <c r="A31" s="530" t="s">
        <v>447</v>
      </c>
      <c r="B31" s="1220">
        <v>6.6</v>
      </c>
      <c r="C31" s="1220">
        <v>2.8</v>
      </c>
      <c r="D31" s="1220">
        <v>0.4</v>
      </c>
      <c r="E31" s="1220">
        <v>9.9</v>
      </c>
      <c r="F31" s="1220">
        <v>106.9</v>
      </c>
      <c r="G31" s="1220">
        <v>374.7</v>
      </c>
      <c r="H31" s="1220">
        <v>235.6</v>
      </c>
      <c r="I31" s="1220">
        <v>248.1</v>
      </c>
      <c r="J31" s="1220">
        <v>725.6</v>
      </c>
      <c r="K31" s="1220">
        <v>94</v>
      </c>
      <c r="L31" s="1220">
        <v>375.3</v>
      </c>
      <c r="M31" s="1220">
        <v>372.2</v>
      </c>
      <c r="N31" s="1220">
        <v>225.5</v>
      </c>
      <c r="O31" s="1220">
        <v>320.8</v>
      </c>
      <c r="P31" s="1220">
        <v>6.9</v>
      </c>
      <c r="Q31" s="1220">
        <v>12.5</v>
      </c>
      <c r="R31" s="1220">
        <v>8</v>
      </c>
      <c r="S31" s="1220">
        <v>0.3</v>
      </c>
      <c r="T31" s="1220">
        <v>4273.6000000000004</v>
      </c>
      <c r="U31" s="1220">
        <v>409.6</v>
      </c>
      <c r="V31" s="1220">
        <v>3571.4</v>
      </c>
      <c r="W31" s="1220">
        <v>3099.9</v>
      </c>
      <c r="X31" s="1220">
        <v>10.3</v>
      </c>
      <c r="Y31" s="1220">
        <v>10.3</v>
      </c>
      <c r="Z31" s="1220">
        <v>213.41</v>
      </c>
      <c r="AA31" s="1220">
        <v>79943.963350000005</v>
      </c>
      <c r="AB31" s="1220">
        <v>9740.2271349999992</v>
      </c>
      <c r="AC31" s="1220">
        <v>6006.9338349999998</v>
      </c>
      <c r="AD31" s="1220">
        <v>12878.186390999999</v>
      </c>
      <c r="AE31" s="1220">
        <v>7.6716939999999996</v>
      </c>
      <c r="AF31" s="1498">
        <v>7.528918</v>
      </c>
      <c r="AG31" s="1220">
        <v>7.2898480000000001</v>
      </c>
      <c r="AH31" s="1220">
        <v>7.4451169999999998</v>
      </c>
      <c r="AI31" s="1499">
        <v>7.5546819999999997</v>
      </c>
      <c r="AJ31" s="1220">
        <v>7.435505</v>
      </c>
      <c r="AK31" s="1220">
        <v>10.308308</v>
      </c>
      <c r="AL31" s="1220">
        <v>10.308308</v>
      </c>
      <c r="AM31" s="1220">
        <v>10.308308</v>
      </c>
    </row>
    <row r="32" spans="1:39" ht="14.85" customHeight="1">
      <c r="A32" s="530" t="s">
        <v>448</v>
      </c>
      <c r="B32" s="1220">
        <v>109.4</v>
      </c>
      <c r="C32" s="1220">
        <v>228.3</v>
      </c>
      <c r="D32" s="1220">
        <v>262.10000000000002</v>
      </c>
      <c r="E32" s="1220">
        <v>83.2</v>
      </c>
      <c r="F32" s="1220">
        <v>142.69999999999999</v>
      </c>
      <c r="G32" s="1220">
        <v>405.9</v>
      </c>
      <c r="H32" s="1220">
        <v>646.70000000000005</v>
      </c>
      <c r="I32" s="1220">
        <v>96.6</v>
      </c>
      <c r="J32" s="1220">
        <v>85</v>
      </c>
      <c r="K32" s="1220">
        <v>144</v>
      </c>
      <c r="L32" s="1220">
        <v>411.8</v>
      </c>
      <c r="M32" s="1220">
        <v>796.4</v>
      </c>
      <c r="N32" s="1220">
        <v>186.2</v>
      </c>
      <c r="O32" s="1220">
        <v>289.7</v>
      </c>
      <c r="P32" s="1220">
        <v>616.70000000000005</v>
      </c>
      <c r="Q32" s="1220">
        <v>331</v>
      </c>
      <c r="R32" s="1220">
        <v>440</v>
      </c>
      <c r="S32" s="1220">
        <v>2067.6</v>
      </c>
      <c r="T32" s="1220">
        <v>947.2</v>
      </c>
      <c r="U32" s="1220">
        <v>14457.2</v>
      </c>
      <c r="V32" s="1220">
        <v>13614</v>
      </c>
      <c r="W32" s="1220">
        <v>15851.5</v>
      </c>
      <c r="X32" s="1220">
        <v>21070.5</v>
      </c>
      <c r="Y32" s="1220">
        <v>18883.2</v>
      </c>
      <c r="Z32" s="1220">
        <v>23064.94</v>
      </c>
      <c r="AA32" s="1220">
        <v>540370.33695784002</v>
      </c>
      <c r="AB32" s="1220">
        <v>123971.20660988</v>
      </c>
      <c r="AC32" s="1220">
        <v>83906.421726560002</v>
      </c>
      <c r="AD32" s="1220">
        <v>22557.147692169998</v>
      </c>
      <c r="AE32" s="1220">
        <v>15780.44680449</v>
      </c>
      <c r="AF32" s="1498">
        <v>80523.217943210009</v>
      </c>
      <c r="AG32" s="1220">
        <v>59294.56768624</v>
      </c>
      <c r="AH32" s="1220">
        <v>127597.40342708</v>
      </c>
      <c r="AI32" s="1499">
        <v>125273.61649904</v>
      </c>
      <c r="AJ32" s="1220">
        <v>98783.939175570005</v>
      </c>
      <c r="AK32" s="1220">
        <v>136215.35350175001</v>
      </c>
      <c r="AL32" s="1220">
        <v>103670.90065642999</v>
      </c>
      <c r="AM32" s="1220">
        <v>122075.85478338999</v>
      </c>
    </row>
    <row r="33" spans="1:39" ht="14.85" customHeight="1">
      <c r="A33" s="530" t="s">
        <v>449</v>
      </c>
      <c r="B33" s="1213">
        <v>0</v>
      </c>
      <c r="C33" s="1213">
        <v>0</v>
      </c>
      <c r="D33" s="1213">
        <v>0</v>
      </c>
      <c r="E33" s="1213">
        <v>0</v>
      </c>
      <c r="F33" s="1220">
        <v>1.7</v>
      </c>
      <c r="G33" s="1213">
        <v>0</v>
      </c>
      <c r="H33" s="1213">
        <v>0</v>
      </c>
      <c r="I33" s="1213">
        <v>0</v>
      </c>
      <c r="J33" s="1213">
        <v>20</v>
      </c>
      <c r="K33" s="1220">
        <v>10</v>
      </c>
      <c r="L33" s="1213">
        <v>0</v>
      </c>
      <c r="M33" s="1213">
        <v>14.9</v>
      </c>
      <c r="N33" s="1213">
        <v>182.9</v>
      </c>
      <c r="O33" s="1213">
        <v>0</v>
      </c>
      <c r="P33" s="1220">
        <v>0</v>
      </c>
      <c r="Q33" s="1213"/>
      <c r="R33" s="1213" t="s">
        <v>50</v>
      </c>
      <c r="S33" s="1213"/>
      <c r="T33" s="1213">
        <v>0</v>
      </c>
      <c r="U33" s="1220">
        <v>0</v>
      </c>
      <c r="V33" s="1213">
        <v>0</v>
      </c>
      <c r="W33" s="1213">
        <v>0</v>
      </c>
      <c r="X33" s="1213">
        <v>0</v>
      </c>
      <c r="Y33" s="1213">
        <v>0</v>
      </c>
      <c r="Z33" s="1220">
        <v>0</v>
      </c>
      <c r="AA33" s="1213"/>
      <c r="AB33" s="1213"/>
      <c r="AC33" s="1213"/>
      <c r="AD33" s="1213"/>
      <c r="AE33" s="1213"/>
      <c r="AF33" s="1480"/>
      <c r="AG33" s="1481"/>
      <c r="AH33" s="1481"/>
      <c r="AI33" s="1482"/>
      <c r="AJ33" s="1213"/>
      <c r="AK33" s="1213"/>
      <c r="AL33" s="1213"/>
      <c r="AM33" s="1213"/>
    </row>
    <row r="34" spans="1:39" ht="14.85" customHeight="1">
      <c r="A34" s="530" t="s">
        <v>450</v>
      </c>
      <c r="B34" s="1213">
        <v>0</v>
      </c>
      <c r="C34" s="1213">
        <v>0</v>
      </c>
      <c r="D34" s="1213">
        <v>0</v>
      </c>
      <c r="E34" s="1213">
        <v>0</v>
      </c>
      <c r="F34" s="1220">
        <v>10.1</v>
      </c>
      <c r="G34" s="1213">
        <v>39</v>
      </c>
      <c r="H34" s="1213">
        <v>0</v>
      </c>
      <c r="I34" s="1213">
        <v>0</v>
      </c>
      <c r="J34" s="1213">
        <v>20.2</v>
      </c>
      <c r="K34" s="1220">
        <v>0</v>
      </c>
      <c r="L34" s="1213">
        <v>44.6</v>
      </c>
      <c r="M34" s="1213">
        <v>68.8</v>
      </c>
      <c r="N34" s="1213">
        <v>41.6</v>
      </c>
      <c r="O34" s="1213">
        <v>0</v>
      </c>
      <c r="P34" s="1220">
        <v>0</v>
      </c>
      <c r="Q34" s="1213"/>
      <c r="R34" s="1213" t="s">
        <v>50</v>
      </c>
      <c r="S34" s="1213"/>
      <c r="T34" s="1213">
        <v>0</v>
      </c>
      <c r="U34" s="1220">
        <v>0</v>
      </c>
      <c r="V34" s="1213">
        <v>0</v>
      </c>
      <c r="W34" s="1213">
        <v>0</v>
      </c>
      <c r="X34" s="1213">
        <v>0</v>
      </c>
      <c r="Y34" s="1213">
        <v>0</v>
      </c>
      <c r="Z34" s="1220">
        <v>0</v>
      </c>
      <c r="AA34" s="1213">
        <v>33479.406789000001</v>
      </c>
      <c r="AB34" s="1213">
        <v>100788.23301972001</v>
      </c>
      <c r="AC34" s="1213">
        <v>137309.65912662999</v>
      </c>
      <c r="AD34" s="1213">
        <v>159125.78104029002</v>
      </c>
      <c r="AE34" s="1213">
        <v>146235.98124033998</v>
      </c>
      <c r="AF34" s="1480">
        <v>174354.74406899</v>
      </c>
      <c r="AG34" s="1481">
        <v>167787.54468579</v>
      </c>
      <c r="AH34" s="1481">
        <v>207974.59324789999</v>
      </c>
      <c r="AI34" s="1482">
        <v>262353.79513712</v>
      </c>
      <c r="AJ34" s="1213">
        <v>242711.43971438002</v>
      </c>
      <c r="AK34" s="1213">
        <v>230450.27448707001</v>
      </c>
      <c r="AL34" s="1213">
        <v>229352.97637252</v>
      </c>
      <c r="AM34" s="1213">
        <v>235430.43532657</v>
      </c>
    </row>
    <row r="35" spans="1:39" s="48" customFormat="1" ht="14.85" customHeight="1">
      <c r="A35" s="530"/>
      <c r="B35" s="1220"/>
      <c r="C35" s="1220"/>
      <c r="D35" s="1220"/>
      <c r="E35" s="1220"/>
      <c r="F35" s="1220"/>
      <c r="G35" s="1220"/>
      <c r="H35" s="1220"/>
      <c r="I35" s="1220"/>
      <c r="J35" s="1220"/>
      <c r="K35" s="1220"/>
      <c r="L35" s="1220"/>
      <c r="M35" s="1220"/>
      <c r="N35" s="1220"/>
      <c r="O35" s="1220"/>
      <c r="P35" s="1220"/>
      <c r="Q35" s="1220"/>
      <c r="R35" s="1220"/>
      <c r="S35" s="1220"/>
      <c r="T35" s="1220"/>
      <c r="U35" s="1220"/>
      <c r="V35" s="1220"/>
      <c r="W35" s="1220"/>
      <c r="X35" s="1220"/>
      <c r="Y35" s="1220"/>
      <c r="Z35" s="1220"/>
      <c r="AA35" s="1220"/>
      <c r="AB35" s="1220"/>
      <c r="AC35" s="1220"/>
      <c r="AD35" s="1220"/>
      <c r="AE35" s="1220"/>
      <c r="AF35" s="1498"/>
      <c r="AG35" s="1220"/>
      <c r="AH35" s="1220"/>
      <c r="AI35" s="1499"/>
      <c r="AJ35" s="1220"/>
      <c r="AK35" s="1220"/>
      <c r="AL35" s="1220"/>
      <c r="AM35" s="1220"/>
    </row>
    <row r="36" spans="1:39" s="42" customFormat="1" ht="14.85" customHeight="1">
      <c r="A36" s="529" t="s">
        <v>451</v>
      </c>
      <c r="B36" s="1216">
        <v>0</v>
      </c>
      <c r="C36" s="1216">
        <v>0</v>
      </c>
      <c r="D36" s="1216">
        <v>0</v>
      </c>
      <c r="E36" s="1216">
        <v>0</v>
      </c>
      <c r="F36" s="1216">
        <v>0</v>
      </c>
      <c r="G36" s="1216">
        <v>0</v>
      </c>
      <c r="H36" s="1216">
        <v>0</v>
      </c>
      <c r="I36" s="1216">
        <v>0</v>
      </c>
      <c r="J36" s="1216">
        <v>0</v>
      </c>
      <c r="K36" s="1216">
        <v>0</v>
      </c>
      <c r="L36" s="1216">
        <v>0</v>
      </c>
      <c r="M36" s="1216">
        <v>1025.8</v>
      </c>
      <c r="N36" s="1216">
        <v>1953.8</v>
      </c>
      <c r="O36" s="1216">
        <v>1559.9</v>
      </c>
      <c r="P36" s="1216">
        <v>3423.5</v>
      </c>
      <c r="Q36" s="1216">
        <v>5972.4</v>
      </c>
      <c r="R36" s="1216">
        <v>10181.699999999999</v>
      </c>
      <c r="S36" s="1216">
        <v>12661.300000000001</v>
      </c>
      <c r="T36" s="1216">
        <v>40421.899999999994</v>
      </c>
      <c r="U36" s="1216">
        <v>73827.8</v>
      </c>
      <c r="V36" s="1216">
        <v>28342.400000000001</v>
      </c>
      <c r="W36" s="1216">
        <v>52635.7</v>
      </c>
      <c r="X36" s="1216">
        <v>79763.8</v>
      </c>
      <c r="Y36" s="1216">
        <v>117230.90000000001</v>
      </c>
      <c r="Z36" s="1216">
        <v>119070</v>
      </c>
      <c r="AA36" s="1216">
        <v>134119.21695939999</v>
      </c>
      <c r="AB36" s="1216">
        <v>254469.30161540996</v>
      </c>
      <c r="AC36" s="1216">
        <v>292724.83785847999</v>
      </c>
      <c r="AD36" s="1216">
        <v>451771.97924047004</v>
      </c>
      <c r="AE36" s="1216">
        <v>825629.50264703005</v>
      </c>
      <c r="AF36" s="1487">
        <v>891435.78247158998</v>
      </c>
      <c r="AG36" s="1488">
        <v>772503.87828497996</v>
      </c>
      <c r="AH36" s="1488">
        <v>873073.61635144998</v>
      </c>
      <c r="AI36" s="1489">
        <v>678707.17969528993</v>
      </c>
      <c r="AJ36" s="1216">
        <v>951844.17896439007</v>
      </c>
      <c r="AK36" s="1216">
        <v>847200.24913559994</v>
      </c>
      <c r="AL36" s="1216">
        <v>922189.26572350017</v>
      </c>
      <c r="AM36" s="1216">
        <v>1112985.8516508702</v>
      </c>
    </row>
    <row r="37" spans="1:39" ht="14.85" customHeight="1">
      <c r="A37" s="530" t="s">
        <v>452</v>
      </c>
      <c r="B37" s="1213">
        <v>0</v>
      </c>
      <c r="C37" s="1213">
        <v>0</v>
      </c>
      <c r="D37" s="1213">
        <v>0</v>
      </c>
      <c r="E37" s="1213">
        <v>0</v>
      </c>
      <c r="F37" s="1213">
        <v>0</v>
      </c>
      <c r="G37" s="1213">
        <v>0</v>
      </c>
      <c r="H37" s="1213">
        <v>0</v>
      </c>
      <c r="I37" s="1213">
        <v>0</v>
      </c>
      <c r="J37" s="1213">
        <v>0</v>
      </c>
      <c r="K37" s="1213">
        <v>0</v>
      </c>
      <c r="L37" s="1213">
        <v>0</v>
      </c>
      <c r="M37" s="1213">
        <v>488.9</v>
      </c>
      <c r="N37" s="1213">
        <v>342.3</v>
      </c>
      <c r="O37" s="1213">
        <v>327.39999999999998</v>
      </c>
      <c r="P37" s="1213">
        <v>675.8</v>
      </c>
      <c r="Q37" s="1213">
        <v>2044</v>
      </c>
      <c r="R37" s="1213">
        <v>3844.9</v>
      </c>
      <c r="S37" s="1213">
        <v>6028.4</v>
      </c>
      <c r="T37" s="1213">
        <v>2313.6</v>
      </c>
      <c r="U37" s="1213">
        <v>18021</v>
      </c>
      <c r="V37" s="1213">
        <v>5229.1000000000004</v>
      </c>
      <c r="W37" s="1213">
        <v>11048.9</v>
      </c>
      <c r="X37" s="1213">
        <v>17858.900000000001</v>
      </c>
      <c r="Y37" s="1213">
        <v>36965.1</v>
      </c>
      <c r="Z37" s="1213">
        <v>23991.200000000001</v>
      </c>
      <c r="AA37" s="1213">
        <v>22450.737395779997</v>
      </c>
      <c r="AB37" s="1213">
        <v>39973.64794658</v>
      </c>
      <c r="AC37" s="1213">
        <v>35196.379045310001</v>
      </c>
      <c r="AD37" s="1213">
        <v>65369.80975244</v>
      </c>
      <c r="AE37" s="1213">
        <v>128508.82123025</v>
      </c>
      <c r="AF37" s="1480">
        <v>153358.12024554997</v>
      </c>
      <c r="AG37" s="1481">
        <v>81620.538991320005</v>
      </c>
      <c r="AH37" s="1481">
        <v>149887.46238534999</v>
      </c>
      <c r="AI37" s="1482">
        <v>122758.39481268</v>
      </c>
      <c r="AJ37" s="1213">
        <v>175241.29199716001</v>
      </c>
      <c r="AK37" s="1213">
        <v>108945.82097028999</v>
      </c>
      <c r="AL37" s="1213">
        <v>116821.88874555001</v>
      </c>
      <c r="AM37" s="1213">
        <v>156385.90234105999</v>
      </c>
    </row>
    <row r="38" spans="1:39" ht="14.85" customHeight="1">
      <c r="A38" s="530" t="s">
        <v>453</v>
      </c>
      <c r="B38" s="1213">
        <v>0</v>
      </c>
      <c r="C38" s="1213">
        <v>0</v>
      </c>
      <c r="D38" s="1213">
        <v>0</v>
      </c>
      <c r="E38" s="1213">
        <v>0</v>
      </c>
      <c r="F38" s="1213">
        <v>0</v>
      </c>
      <c r="G38" s="1213">
        <v>0</v>
      </c>
      <c r="H38" s="1213">
        <v>0</v>
      </c>
      <c r="I38" s="1213">
        <v>0</v>
      </c>
      <c r="J38" s="1213">
        <v>0</v>
      </c>
      <c r="K38" s="1213">
        <v>0</v>
      </c>
      <c r="L38" s="1213">
        <v>0</v>
      </c>
      <c r="M38" s="1213">
        <v>376.2</v>
      </c>
      <c r="N38" s="1213">
        <v>1587.9</v>
      </c>
      <c r="O38" s="1213">
        <v>922.7</v>
      </c>
      <c r="P38" s="1213">
        <v>2196.1</v>
      </c>
      <c r="Q38" s="1213">
        <v>3396.8</v>
      </c>
      <c r="R38" s="1213">
        <v>5172</v>
      </c>
      <c r="S38" s="1213">
        <v>6297.8</v>
      </c>
      <c r="T38" s="1213">
        <v>37948.1</v>
      </c>
      <c r="U38" s="1213">
        <v>49683.9</v>
      </c>
      <c r="V38" s="1213">
        <v>22045.9</v>
      </c>
      <c r="W38" s="1213">
        <v>40829.199999999997</v>
      </c>
      <c r="X38" s="1213">
        <v>61069.4</v>
      </c>
      <c r="Y38" s="1213">
        <v>80105.5</v>
      </c>
      <c r="Z38" s="1213">
        <v>95000.6</v>
      </c>
      <c r="AA38" s="1213">
        <v>109941.13635662</v>
      </c>
      <c r="AB38" s="1213">
        <v>209764.61666882999</v>
      </c>
      <c r="AC38" s="1213">
        <v>254093.76449501002</v>
      </c>
      <c r="AD38" s="1213">
        <v>381386.81834427</v>
      </c>
      <c r="AE38" s="1213">
        <v>687778.78328131011</v>
      </c>
      <c r="AF38" s="1480">
        <v>731556.32591221994</v>
      </c>
      <c r="AG38" s="1481">
        <v>684362.01602790004</v>
      </c>
      <c r="AH38" s="1481">
        <v>714513.47469800001</v>
      </c>
      <c r="AI38" s="1482">
        <v>547682.56514415995</v>
      </c>
      <c r="AJ38" s="1213">
        <v>769002.16729893989</v>
      </c>
      <c r="AK38" s="1213">
        <v>731955.75133036997</v>
      </c>
      <c r="AL38" s="1213">
        <v>799494.73575902998</v>
      </c>
      <c r="AM38" s="1213">
        <v>952245.51974155009</v>
      </c>
    </row>
    <row r="39" spans="1:39" ht="14.85" customHeight="1">
      <c r="A39" s="530" t="s">
        <v>454</v>
      </c>
      <c r="B39" s="1213">
        <v>0</v>
      </c>
      <c r="C39" s="1213">
        <v>0</v>
      </c>
      <c r="D39" s="1213">
        <v>0</v>
      </c>
      <c r="E39" s="1213">
        <v>0</v>
      </c>
      <c r="F39" s="1213">
        <v>0</v>
      </c>
      <c r="G39" s="1213">
        <v>0</v>
      </c>
      <c r="H39" s="1213">
        <v>0</v>
      </c>
      <c r="I39" s="1213">
        <v>0</v>
      </c>
      <c r="J39" s="1213">
        <v>0</v>
      </c>
      <c r="K39" s="1213">
        <v>0</v>
      </c>
      <c r="L39" s="1213">
        <v>0</v>
      </c>
      <c r="M39" s="1213">
        <v>160.69999999999999</v>
      </c>
      <c r="N39" s="1213">
        <v>23.6</v>
      </c>
      <c r="O39" s="1213">
        <v>309.8</v>
      </c>
      <c r="P39" s="1213">
        <v>551.6</v>
      </c>
      <c r="Q39" s="1213">
        <v>531.6</v>
      </c>
      <c r="R39" s="1213">
        <v>1164.8</v>
      </c>
      <c r="S39" s="1213">
        <v>335.1</v>
      </c>
      <c r="T39" s="1213">
        <v>160.19999999999999</v>
      </c>
      <c r="U39" s="1213">
        <v>6122.9</v>
      </c>
      <c r="V39" s="1213">
        <v>1067.4000000000001</v>
      </c>
      <c r="W39" s="1213">
        <v>757.6</v>
      </c>
      <c r="X39" s="1213">
        <v>835.5</v>
      </c>
      <c r="Y39" s="1213">
        <v>160.30000000000001</v>
      </c>
      <c r="Z39" s="1213">
        <v>78.2</v>
      </c>
      <c r="AA39" s="1213">
        <v>1727.3432069999999</v>
      </c>
      <c r="AB39" s="1213">
        <v>4731.0370000000003</v>
      </c>
      <c r="AC39" s="1213">
        <v>3434.69431816</v>
      </c>
      <c r="AD39" s="1213">
        <v>5015.35114376</v>
      </c>
      <c r="AE39" s="1213">
        <v>9341.898135469999</v>
      </c>
      <c r="AF39" s="1480">
        <v>6521.3363138199993</v>
      </c>
      <c r="AG39" s="1481">
        <v>6521.3232657600001</v>
      </c>
      <c r="AH39" s="1481">
        <v>8672.6792681000006</v>
      </c>
      <c r="AI39" s="1482">
        <v>8266.2197384499996</v>
      </c>
      <c r="AJ39" s="1213">
        <v>7600.7196682900003</v>
      </c>
      <c r="AK39" s="1213">
        <v>6298.6768349399999</v>
      </c>
      <c r="AL39" s="1213">
        <v>5872.64121892</v>
      </c>
      <c r="AM39" s="1213">
        <v>4354.4295682600005</v>
      </c>
    </row>
    <row r="40" spans="1:39" s="48" customFormat="1" ht="14.85" customHeight="1">
      <c r="A40" s="530"/>
      <c r="B40" s="1220"/>
      <c r="C40" s="1220"/>
      <c r="D40" s="1220"/>
      <c r="E40" s="1220"/>
      <c r="F40" s="1220"/>
      <c r="G40" s="1220"/>
      <c r="H40" s="1220"/>
      <c r="I40" s="1220"/>
      <c r="J40" s="1220"/>
      <c r="K40" s="1220"/>
      <c r="L40" s="1220"/>
      <c r="M40" s="1220"/>
      <c r="N40" s="1220"/>
      <c r="O40" s="1220"/>
      <c r="P40" s="1220"/>
      <c r="Q40" s="1220"/>
      <c r="R40" s="1220"/>
      <c r="S40" s="1220"/>
      <c r="T40" s="1220"/>
      <c r="U40" s="1220"/>
      <c r="V40" s="1220"/>
      <c r="W40" s="1220"/>
      <c r="X40" s="1220"/>
      <c r="Y40" s="1220"/>
      <c r="Z40" s="1220"/>
      <c r="AA40" s="1220"/>
      <c r="AB40" s="1220"/>
      <c r="AC40" s="1220"/>
      <c r="AD40" s="1220"/>
      <c r="AE40" s="1220"/>
      <c r="AF40" s="1498"/>
      <c r="AG40" s="1220"/>
      <c r="AH40" s="1220"/>
      <c r="AI40" s="1499"/>
      <c r="AJ40" s="1220"/>
      <c r="AK40" s="1220"/>
      <c r="AL40" s="1220"/>
      <c r="AM40" s="1220"/>
    </row>
    <row r="41" spans="1:39" s="995" customFormat="1" ht="14.85" customHeight="1">
      <c r="A41" s="529" t="s">
        <v>455</v>
      </c>
      <c r="B41" s="1219">
        <v>0</v>
      </c>
      <c r="C41" s="1219">
        <v>0</v>
      </c>
      <c r="D41" s="1219">
        <v>0</v>
      </c>
      <c r="E41" s="1219">
        <v>66.599999999999994</v>
      </c>
      <c r="F41" s="1219">
        <v>0</v>
      </c>
      <c r="G41" s="1219">
        <v>0</v>
      </c>
      <c r="H41" s="1219">
        <v>6.5</v>
      </c>
      <c r="I41" s="1219">
        <v>82.5</v>
      </c>
      <c r="J41" s="1219">
        <v>143.9</v>
      </c>
      <c r="K41" s="1219">
        <v>95</v>
      </c>
      <c r="L41" s="1219">
        <v>78.599999999999994</v>
      </c>
      <c r="M41" s="1219">
        <v>101.9</v>
      </c>
      <c r="N41" s="1219">
        <v>47.9</v>
      </c>
      <c r="O41" s="1219">
        <v>9653.5</v>
      </c>
      <c r="P41" s="1219">
        <v>13059.7</v>
      </c>
      <c r="Q41" s="1219">
        <v>15154.6</v>
      </c>
      <c r="R41" s="1219">
        <v>15185.6</v>
      </c>
      <c r="S41" s="1219">
        <v>8579.4</v>
      </c>
      <c r="T41" s="1219">
        <v>5925</v>
      </c>
      <c r="U41" s="1219">
        <v>4867.3</v>
      </c>
      <c r="V41" s="1219">
        <v>40700.999999999811</v>
      </c>
      <c r="W41" s="1219">
        <v>22158.699999999997</v>
      </c>
      <c r="X41" s="1219">
        <v>44302.600000000006</v>
      </c>
      <c r="Y41" s="1219">
        <v>62079.5</v>
      </c>
      <c r="Z41" s="1219">
        <v>42687.5</v>
      </c>
      <c r="AA41" s="1219">
        <v>62991.360977099997</v>
      </c>
      <c r="AB41" s="1219">
        <v>49741.632030449997</v>
      </c>
      <c r="AC41" s="1219">
        <v>132195.29081606999</v>
      </c>
      <c r="AD41" s="1219">
        <v>409159.05115968001</v>
      </c>
      <c r="AE41" s="1219">
        <v>418713.99817974999</v>
      </c>
      <c r="AF41" s="1495">
        <v>420486.26518399001</v>
      </c>
      <c r="AG41" s="1496">
        <v>444473.60946636001</v>
      </c>
      <c r="AH41" s="1496">
        <v>396475.31402486999</v>
      </c>
      <c r="AI41" s="1497">
        <v>294984.05800604005</v>
      </c>
      <c r="AJ41" s="1219">
        <v>274197.58410603</v>
      </c>
      <c r="AK41" s="1219">
        <v>353796.88143364002</v>
      </c>
      <c r="AL41" s="1219">
        <v>307178.85167776002</v>
      </c>
      <c r="AM41" s="1219">
        <v>228036.25019701998</v>
      </c>
    </row>
    <row r="42" spans="1:39" ht="14.85" customHeight="1">
      <c r="A42" s="530" t="s">
        <v>456</v>
      </c>
      <c r="B42" s="1213">
        <v>0</v>
      </c>
      <c r="C42" s="1213">
        <v>0</v>
      </c>
      <c r="D42" s="1213">
        <v>0</v>
      </c>
      <c r="E42" s="1213">
        <v>66.599999999999994</v>
      </c>
      <c r="F42" s="1213">
        <v>0</v>
      </c>
      <c r="G42" s="1213">
        <v>0</v>
      </c>
      <c r="H42" s="1213">
        <v>6.5</v>
      </c>
      <c r="I42" s="1213">
        <v>82.5</v>
      </c>
      <c r="J42" s="1213">
        <v>143.9</v>
      </c>
      <c r="K42" s="1213">
        <v>95</v>
      </c>
      <c r="L42" s="1213">
        <v>78.599999999999994</v>
      </c>
      <c r="M42" s="1213">
        <v>0</v>
      </c>
      <c r="N42" s="1213">
        <v>0</v>
      </c>
      <c r="O42" s="1213">
        <v>5.0999999999999996</v>
      </c>
      <c r="P42" s="1213">
        <v>2.2000000000000002</v>
      </c>
      <c r="Q42" s="1213"/>
      <c r="R42" s="1213">
        <v>2291</v>
      </c>
      <c r="S42" s="1213">
        <v>2250.4</v>
      </c>
      <c r="T42" s="1213">
        <v>2620.1999999999998</v>
      </c>
      <c r="U42" s="1213">
        <v>2082.8000000000002</v>
      </c>
      <c r="V42" s="1213">
        <v>14546.7</v>
      </c>
      <c r="W42" s="1213">
        <v>9937.4</v>
      </c>
      <c r="X42" s="1213">
        <v>9077.2000000000007</v>
      </c>
      <c r="Y42" s="1213">
        <v>49526.6</v>
      </c>
      <c r="Z42" s="1213">
        <v>31425.8</v>
      </c>
      <c r="AA42" s="1213">
        <v>10070.359985569999</v>
      </c>
      <c r="AB42" s="1213">
        <v>29885.319243810001</v>
      </c>
      <c r="AC42" s="1213">
        <v>36694.953332669997</v>
      </c>
      <c r="AD42" s="1213">
        <v>405620.00000007002</v>
      </c>
      <c r="AE42" s="1213">
        <v>413478.01824721001</v>
      </c>
      <c r="AF42" s="1480">
        <v>414764.55572471995</v>
      </c>
      <c r="AG42" s="1481">
        <v>424046.65482608002</v>
      </c>
      <c r="AH42" s="1481">
        <v>379131.15422384004</v>
      </c>
      <c r="AI42" s="1482">
        <v>229487.1791486</v>
      </c>
      <c r="AJ42" s="1213">
        <v>256243.63165148001</v>
      </c>
      <c r="AK42" s="1213">
        <v>269092.28860292997</v>
      </c>
      <c r="AL42" s="1213">
        <v>258713.84951635002</v>
      </c>
      <c r="AM42" s="1213">
        <v>219090.61774786998</v>
      </c>
    </row>
    <row r="43" spans="1:39" ht="14.85" customHeight="1">
      <c r="A43" s="530" t="s">
        <v>457</v>
      </c>
      <c r="B43" s="1213">
        <v>0</v>
      </c>
      <c r="C43" s="1213">
        <v>0</v>
      </c>
      <c r="D43" s="1213">
        <v>0</v>
      </c>
      <c r="E43" s="1213">
        <v>0</v>
      </c>
      <c r="F43" s="1213">
        <v>0</v>
      </c>
      <c r="G43" s="1213">
        <v>0</v>
      </c>
      <c r="H43" s="1213">
        <v>0</v>
      </c>
      <c r="I43" s="1213">
        <v>0</v>
      </c>
      <c r="J43" s="1213">
        <v>0</v>
      </c>
      <c r="K43" s="1213"/>
      <c r="L43" s="1213"/>
      <c r="M43" s="1213">
        <v>101.9</v>
      </c>
      <c r="N43" s="1213">
        <v>47.9</v>
      </c>
      <c r="O43" s="1213">
        <v>9648.4</v>
      </c>
      <c r="P43" s="1213">
        <v>13057.5</v>
      </c>
      <c r="Q43" s="1213">
        <v>15154.6</v>
      </c>
      <c r="R43" s="1213">
        <v>12894.6</v>
      </c>
      <c r="S43" s="1213">
        <v>6329</v>
      </c>
      <c r="T43" s="1213">
        <v>3304.8</v>
      </c>
      <c r="U43" s="1213">
        <v>2784.5</v>
      </c>
      <c r="V43" s="1213">
        <v>26154.299999999814</v>
      </c>
      <c r="W43" s="1213">
        <v>12221.3</v>
      </c>
      <c r="X43" s="1213">
        <v>35225.4</v>
      </c>
      <c r="Y43" s="1213">
        <v>12552.9</v>
      </c>
      <c r="Z43" s="1213">
        <v>11261.7</v>
      </c>
      <c r="AA43" s="1213">
        <v>52921.000991529996</v>
      </c>
      <c r="AB43" s="1213">
        <v>19856.312786639999</v>
      </c>
      <c r="AC43" s="1213">
        <v>95500.337483399999</v>
      </c>
      <c r="AD43" s="1213">
        <v>3539.05115961</v>
      </c>
      <c r="AE43" s="1213">
        <v>5235.9799325399999</v>
      </c>
      <c r="AF43" s="1480">
        <v>5721.7094592700005</v>
      </c>
      <c r="AG43" s="1481">
        <v>20426.954640279997</v>
      </c>
      <c r="AH43" s="1481">
        <v>17344.15980103</v>
      </c>
      <c r="AI43" s="1482">
        <v>65496.878857440002</v>
      </c>
      <c r="AJ43" s="1213">
        <v>17953.952454549999</v>
      </c>
      <c r="AK43" s="1213">
        <v>84704.592830710011</v>
      </c>
      <c r="AL43" s="1213">
        <v>48465.002161410004</v>
      </c>
      <c r="AM43" s="1213">
        <v>8945.63244915</v>
      </c>
    </row>
    <row r="44" spans="1:39" s="48" customFormat="1" ht="14.85" customHeight="1">
      <c r="A44" s="530"/>
      <c r="B44" s="1220"/>
      <c r="C44" s="1220"/>
      <c r="D44" s="1220"/>
      <c r="E44" s="1220"/>
      <c r="F44" s="1220"/>
      <c r="G44" s="1220"/>
      <c r="H44" s="1220"/>
      <c r="I44" s="1220"/>
      <c r="J44" s="1220"/>
      <c r="K44" s="1220"/>
      <c r="L44" s="1220"/>
      <c r="M44" s="1220"/>
      <c r="N44" s="1220"/>
      <c r="O44" s="1220"/>
      <c r="P44" s="1220"/>
      <c r="Q44" s="1220"/>
      <c r="R44" s="1220"/>
      <c r="S44" s="1220"/>
      <c r="T44" s="1220"/>
      <c r="U44" s="1220"/>
      <c r="V44" s="1220"/>
      <c r="W44" s="1220"/>
      <c r="X44" s="1220"/>
      <c r="Y44" s="1220"/>
      <c r="Z44" s="1220"/>
      <c r="AA44" s="1220"/>
      <c r="AB44" s="1220"/>
      <c r="AC44" s="1220"/>
      <c r="AD44" s="1220"/>
      <c r="AE44" s="1220"/>
      <c r="AF44" s="1498"/>
      <c r="AG44" s="1220"/>
      <c r="AH44" s="1220"/>
      <c r="AI44" s="1499"/>
      <c r="AJ44" s="1220"/>
      <c r="AK44" s="1220"/>
      <c r="AL44" s="1220"/>
      <c r="AM44" s="1220"/>
    </row>
    <row r="45" spans="1:39" s="995" customFormat="1" ht="14.85" customHeight="1">
      <c r="A45" s="529" t="s">
        <v>458</v>
      </c>
      <c r="B45" s="1221">
        <v>497.4</v>
      </c>
      <c r="C45" s="1221">
        <v>667.7</v>
      </c>
      <c r="D45" s="1221">
        <v>845.1</v>
      </c>
      <c r="E45" s="1221">
        <v>966.7</v>
      </c>
      <c r="F45" s="1221">
        <v>1128.7</v>
      </c>
      <c r="G45" s="1221">
        <v>1298.7</v>
      </c>
      <c r="H45" s="1221">
        <v>1545.1</v>
      </c>
      <c r="I45" s="1221">
        <v>1932.4</v>
      </c>
      <c r="J45" s="1221">
        <v>2692.3</v>
      </c>
      <c r="K45" s="1221">
        <v>3712.7</v>
      </c>
      <c r="L45" s="1221">
        <v>4300.8</v>
      </c>
      <c r="M45" s="1221">
        <v>26490</v>
      </c>
      <c r="N45" s="1221">
        <v>29589</v>
      </c>
      <c r="O45" s="1221">
        <v>32144.9</v>
      </c>
      <c r="P45" s="1221">
        <v>43181.8</v>
      </c>
      <c r="Q45" s="1221">
        <v>55636.499999999993</v>
      </c>
      <c r="R45" s="1221">
        <v>73880.600000000006</v>
      </c>
      <c r="S45" s="1221">
        <v>101362.59999999999</v>
      </c>
      <c r="T45" s="1221">
        <v>141969.70000000001</v>
      </c>
      <c r="U45" s="1221">
        <v>196662.9</v>
      </c>
      <c r="V45" s="1221">
        <v>364258.80000000005</v>
      </c>
      <c r="W45" s="1221">
        <v>500751.2</v>
      </c>
      <c r="X45" s="1221">
        <v>537207.79999999993</v>
      </c>
      <c r="Y45" s="1221">
        <v>686076.6</v>
      </c>
      <c r="Z45" s="1221">
        <v>950551.62</v>
      </c>
      <c r="AA45" s="1221">
        <v>1388856.0140614102</v>
      </c>
      <c r="AB45" s="1221">
        <v>2225394.1781833898</v>
      </c>
      <c r="AC45" s="1221">
        <v>3364693.4453836093</v>
      </c>
      <c r="AD45" s="1221">
        <v>4930613.0418441491</v>
      </c>
      <c r="AE45" s="1221">
        <v>2217804.4462404503</v>
      </c>
      <c r="AF45" s="1500">
        <v>2166836.3792978702</v>
      </c>
      <c r="AG45" s="1221">
        <v>1923335.5715616299</v>
      </c>
      <c r="AH45" s="1221">
        <v>2665488.4836780601</v>
      </c>
      <c r="AI45" s="1501">
        <v>3682121.4422897301</v>
      </c>
      <c r="AJ45" s="1221">
        <v>3726442.82669358</v>
      </c>
      <c r="AK45" s="1221">
        <v>3661768.2648004899</v>
      </c>
      <c r="AL45" s="1221">
        <v>3666048.9643560699</v>
      </c>
      <c r="AM45" s="1221">
        <v>3637715.0353821199</v>
      </c>
    </row>
    <row r="46" spans="1:39" ht="14.85" customHeight="1">
      <c r="A46" s="530" t="s">
        <v>459</v>
      </c>
      <c r="B46" s="1213">
        <v>497.4</v>
      </c>
      <c r="C46" s="1213">
        <v>667.7</v>
      </c>
      <c r="D46" s="1213">
        <v>845.1</v>
      </c>
      <c r="E46" s="1213">
        <v>966.7</v>
      </c>
      <c r="F46" s="1213">
        <v>1128.7</v>
      </c>
      <c r="G46" s="1213">
        <v>1298.7</v>
      </c>
      <c r="H46" s="1213">
        <v>1545.1</v>
      </c>
      <c r="I46" s="1213">
        <v>1932.4</v>
      </c>
      <c r="J46" s="1213">
        <v>2692.3</v>
      </c>
      <c r="K46" s="1213">
        <v>3712.7</v>
      </c>
      <c r="L46" s="1213">
        <v>4300.8</v>
      </c>
      <c r="M46" s="1213">
        <v>3769.3</v>
      </c>
      <c r="N46" s="1213">
        <v>4420.2</v>
      </c>
      <c r="O46" s="1213">
        <v>5447.7</v>
      </c>
      <c r="P46" s="1213">
        <v>6530.6</v>
      </c>
      <c r="Q46" s="1213">
        <v>8730.5</v>
      </c>
      <c r="R46" s="1213">
        <v>17666.5</v>
      </c>
      <c r="S46" s="1213">
        <v>25634.799999999999</v>
      </c>
      <c r="T46" s="1213">
        <v>31453.3</v>
      </c>
      <c r="U46" s="1213">
        <v>44205.7</v>
      </c>
      <c r="V46" s="1213">
        <v>75170.600000000006</v>
      </c>
      <c r="W46" s="1213">
        <v>101276.5</v>
      </c>
      <c r="X46" s="1213">
        <v>122735.9</v>
      </c>
      <c r="Y46" s="1213">
        <v>142324.5</v>
      </c>
      <c r="Z46" s="1213">
        <v>172321.52</v>
      </c>
      <c r="AA46" s="1213">
        <v>170494.85485427</v>
      </c>
      <c r="AB46" s="1213">
        <v>152954.13805051998</v>
      </c>
      <c r="AC46" s="1213">
        <v>210936.3276705</v>
      </c>
      <c r="AD46" s="1213">
        <v>219509.96054758999</v>
      </c>
      <c r="AE46" s="1213">
        <v>249714.57754134</v>
      </c>
      <c r="AF46" s="1480">
        <v>249714.57754134</v>
      </c>
      <c r="AG46" s="1481">
        <v>255862.69513122001</v>
      </c>
      <c r="AH46" s="1481">
        <v>224140.00111156001</v>
      </c>
      <c r="AI46" s="1482">
        <v>220208.24210055999</v>
      </c>
      <c r="AJ46" s="1213">
        <v>222408.55251044</v>
      </c>
      <c r="AK46" s="1213">
        <v>202047.66134056001</v>
      </c>
      <c r="AL46" s="1213">
        <v>195325.84368756</v>
      </c>
      <c r="AM46" s="1213">
        <v>188387.66614493</v>
      </c>
    </row>
    <row r="47" spans="1:39" ht="14.85" customHeight="1">
      <c r="A47" s="530" t="s">
        <v>460</v>
      </c>
      <c r="B47" s="1213">
        <v>0</v>
      </c>
      <c r="C47" s="1213">
        <v>0</v>
      </c>
      <c r="D47" s="1213">
        <v>0</v>
      </c>
      <c r="E47" s="1213">
        <v>0</v>
      </c>
      <c r="F47" s="1213">
        <v>0</v>
      </c>
      <c r="G47" s="1213">
        <v>0</v>
      </c>
      <c r="H47" s="1213">
        <v>0</v>
      </c>
      <c r="I47" s="1213">
        <v>0</v>
      </c>
      <c r="J47" s="1213">
        <v>0</v>
      </c>
      <c r="K47" s="1213">
        <v>0</v>
      </c>
      <c r="L47" s="1213">
        <v>0</v>
      </c>
      <c r="M47" s="1213">
        <v>4216.2</v>
      </c>
      <c r="N47" s="1213">
        <v>1030.5</v>
      </c>
      <c r="O47" s="1213">
        <v>936.5</v>
      </c>
      <c r="P47" s="1213">
        <v>4468.5</v>
      </c>
      <c r="Q47" s="1213">
        <v>4607.8</v>
      </c>
      <c r="R47" s="1213">
        <v>5708.4</v>
      </c>
      <c r="S47" s="1213">
        <v>25623.9</v>
      </c>
      <c r="T47" s="1213">
        <v>39388.5</v>
      </c>
      <c r="U47" s="1213">
        <v>58706.8</v>
      </c>
      <c r="V47" s="1213">
        <v>97245</v>
      </c>
      <c r="W47" s="1213">
        <v>132513.20000000001</v>
      </c>
      <c r="X47" s="1213">
        <v>168516.2</v>
      </c>
      <c r="Y47" s="1213">
        <v>206063.1</v>
      </c>
      <c r="Z47" s="1213">
        <v>419417.2</v>
      </c>
      <c r="AA47" s="1213">
        <v>872513.34681549994</v>
      </c>
      <c r="AB47" s="1213">
        <v>1560032.3812665497</v>
      </c>
      <c r="AC47" s="1213">
        <v>2577601.1165819699</v>
      </c>
      <c r="AD47" s="1213">
        <v>1982326.0132705001</v>
      </c>
      <c r="AE47" s="1213">
        <v>179894.41514914</v>
      </c>
      <c r="AF47" s="1480">
        <v>421835.92895966006</v>
      </c>
      <c r="AG47" s="1481">
        <v>330539.53888904996</v>
      </c>
      <c r="AH47" s="1481">
        <v>1045796.64960596</v>
      </c>
      <c r="AI47" s="1482">
        <v>2266758.53621533</v>
      </c>
      <c r="AJ47" s="1213">
        <v>2172143.8081640201</v>
      </c>
      <c r="AK47" s="1213">
        <v>2199976.06282207</v>
      </c>
      <c r="AL47" s="1213">
        <v>2209990.4675415196</v>
      </c>
      <c r="AM47" s="1213">
        <v>2216786.4679605402</v>
      </c>
    </row>
    <row r="48" spans="1:39" ht="14.85" customHeight="1">
      <c r="A48" s="530" t="s">
        <v>461</v>
      </c>
      <c r="B48" s="1213">
        <v>0</v>
      </c>
      <c r="C48" s="1213">
        <v>0</v>
      </c>
      <c r="D48" s="1213">
        <v>0</v>
      </c>
      <c r="E48" s="1213">
        <v>0</v>
      </c>
      <c r="F48" s="1213">
        <v>0</v>
      </c>
      <c r="G48" s="1213">
        <v>0</v>
      </c>
      <c r="H48" s="1213">
        <v>0</v>
      </c>
      <c r="I48" s="1213">
        <v>0</v>
      </c>
      <c r="J48" s="1213">
        <v>0</v>
      </c>
      <c r="K48" s="1213">
        <v>0</v>
      </c>
      <c r="L48" s="1213">
        <v>0</v>
      </c>
      <c r="M48" s="1213">
        <v>18469.599999999999</v>
      </c>
      <c r="N48" s="1213">
        <v>21659</v>
      </c>
      <c r="O48" s="1213">
        <v>24059.5</v>
      </c>
      <c r="P48" s="1213">
        <v>30173.4</v>
      </c>
      <c r="Q48" s="1213">
        <v>40287.599999999999</v>
      </c>
      <c r="R48" s="1213">
        <v>49911.8</v>
      </c>
      <c r="S48" s="1213">
        <v>49463.7</v>
      </c>
      <c r="T48" s="1213">
        <v>70591.600000000006</v>
      </c>
      <c r="U48" s="1213">
        <v>93404.6</v>
      </c>
      <c r="V48" s="1213">
        <v>138198.70000000001</v>
      </c>
      <c r="W48" s="1213">
        <v>205830.5</v>
      </c>
      <c r="X48" s="1213">
        <v>245707.8</v>
      </c>
      <c r="Y48" s="1213">
        <v>337689</v>
      </c>
      <c r="Z48" s="1213">
        <v>358812.9</v>
      </c>
      <c r="AA48" s="1213">
        <v>184955.80782953001</v>
      </c>
      <c r="AB48" s="1213">
        <v>231458.81689204997</v>
      </c>
      <c r="AC48" s="1213">
        <v>303237.21947881998</v>
      </c>
      <c r="AD48" s="1213">
        <v>751273.73618996993</v>
      </c>
      <c r="AE48" s="1213">
        <v>857265.15999497997</v>
      </c>
      <c r="AF48" s="1480">
        <v>835701.88744625996</v>
      </c>
      <c r="AG48" s="1481">
        <v>838458.75946039986</v>
      </c>
      <c r="AH48" s="1481">
        <v>920558.36922732997</v>
      </c>
      <c r="AI48" s="1482">
        <v>927410.77067115007</v>
      </c>
      <c r="AJ48" s="1213">
        <v>1048956.78020286</v>
      </c>
      <c r="AK48" s="1213">
        <v>978713.30860901996</v>
      </c>
      <c r="AL48" s="1213">
        <v>996575.89761141001</v>
      </c>
      <c r="AM48" s="1213">
        <v>997761.99363985006</v>
      </c>
    </row>
    <row r="49" spans="1:39" ht="14.85" customHeight="1">
      <c r="A49" s="530" t="s">
        <v>462</v>
      </c>
      <c r="B49" s="1213">
        <v>0</v>
      </c>
      <c r="C49" s="1213">
        <v>0</v>
      </c>
      <c r="D49" s="1213">
        <v>0</v>
      </c>
      <c r="E49" s="1213">
        <v>0</v>
      </c>
      <c r="F49" s="1213">
        <v>0</v>
      </c>
      <c r="G49" s="1213">
        <v>0</v>
      </c>
      <c r="H49" s="1213">
        <v>0</v>
      </c>
      <c r="I49" s="1213">
        <v>0</v>
      </c>
      <c r="J49" s="1213">
        <v>0</v>
      </c>
      <c r="K49" s="1213">
        <v>0</v>
      </c>
      <c r="L49" s="1213">
        <v>0</v>
      </c>
      <c r="M49" s="1213">
        <v>34.9</v>
      </c>
      <c r="N49" s="1213">
        <v>2479.3000000000002</v>
      </c>
      <c r="O49" s="1213">
        <v>1701.2</v>
      </c>
      <c r="P49" s="1213">
        <v>2009.3</v>
      </c>
      <c r="Q49" s="1213">
        <v>2010.6</v>
      </c>
      <c r="R49" s="1213">
        <v>593.9</v>
      </c>
      <c r="S49" s="1213">
        <v>640.20000000000005</v>
      </c>
      <c r="T49" s="1213">
        <v>536.29999999999995</v>
      </c>
      <c r="U49" s="1213">
        <v>345.8</v>
      </c>
      <c r="V49" s="1213">
        <v>18.8</v>
      </c>
      <c r="W49" s="1213">
        <v>0</v>
      </c>
      <c r="X49" s="1213">
        <v>247.9</v>
      </c>
      <c r="Y49" s="1213">
        <v>0</v>
      </c>
      <c r="Z49" s="1213">
        <v>0</v>
      </c>
      <c r="AA49" s="1213">
        <v>0</v>
      </c>
      <c r="AB49" s="1213">
        <v>0</v>
      </c>
      <c r="AC49" s="1213">
        <v>0</v>
      </c>
      <c r="AD49" s="1213">
        <v>0</v>
      </c>
      <c r="AE49" s="1213">
        <v>793.91943800000001</v>
      </c>
      <c r="AF49" s="1480">
        <v>938.06869300000005</v>
      </c>
      <c r="AG49" s="1481">
        <v>999.11699999999996</v>
      </c>
      <c r="AH49" s="1481">
        <v>0</v>
      </c>
      <c r="AI49" s="1482">
        <v>0</v>
      </c>
      <c r="AJ49" s="1213">
        <v>0</v>
      </c>
      <c r="AK49" s="1213">
        <v>0</v>
      </c>
      <c r="AL49" s="1213">
        <v>0</v>
      </c>
      <c r="AM49" s="1213">
        <v>0</v>
      </c>
    </row>
    <row r="50" spans="1:39" ht="14.85" customHeight="1">
      <c r="A50" s="530" t="s">
        <v>463</v>
      </c>
      <c r="B50" s="1213">
        <v>0</v>
      </c>
      <c r="C50" s="1213">
        <v>0</v>
      </c>
      <c r="D50" s="1213">
        <v>0</v>
      </c>
      <c r="E50" s="1213">
        <v>0</v>
      </c>
      <c r="F50" s="1213">
        <v>0</v>
      </c>
      <c r="G50" s="1213">
        <v>0</v>
      </c>
      <c r="H50" s="1213">
        <v>0</v>
      </c>
      <c r="I50" s="1213">
        <v>0</v>
      </c>
      <c r="J50" s="1213">
        <v>0</v>
      </c>
      <c r="K50" s="1213">
        <v>0</v>
      </c>
      <c r="L50" s="1213">
        <v>0</v>
      </c>
      <c r="M50" s="1213">
        <v>0</v>
      </c>
      <c r="N50" s="1213">
        <v>0</v>
      </c>
      <c r="O50" s="1213">
        <v>0</v>
      </c>
      <c r="P50" s="1213">
        <v>0</v>
      </c>
      <c r="Q50" s="1213">
        <v>0</v>
      </c>
      <c r="R50" s="1213">
        <v>0</v>
      </c>
      <c r="S50" s="1213">
        <v>0</v>
      </c>
      <c r="T50" s="1213">
        <v>0</v>
      </c>
      <c r="U50" s="1213">
        <v>0</v>
      </c>
      <c r="V50" s="1213">
        <v>53625.7</v>
      </c>
      <c r="W50" s="1213">
        <v>61131</v>
      </c>
      <c r="X50" s="1213"/>
      <c r="Y50" s="1213"/>
      <c r="Z50" s="1213"/>
      <c r="AA50" s="1213">
        <v>160892.00456211</v>
      </c>
      <c r="AB50" s="1213">
        <v>280948.84197427001</v>
      </c>
      <c r="AC50" s="1213">
        <v>272918.78165232</v>
      </c>
      <c r="AD50" s="1213">
        <v>1977503.3318360902</v>
      </c>
      <c r="AE50" s="1213">
        <v>930136.37411699002</v>
      </c>
      <c r="AF50" s="1480">
        <v>658645.91665760998</v>
      </c>
      <c r="AG50" s="1481">
        <v>497475.46108096</v>
      </c>
      <c r="AH50" s="1481">
        <v>474993.46373321</v>
      </c>
      <c r="AI50" s="1482">
        <v>267743.89330269</v>
      </c>
      <c r="AJ50" s="1213">
        <v>282933.68581626</v>
      </c>
      <c r="AK50" s="1213">
        <v>281031.23202884005</v>
      </c>
      <c r="AL50" s="1213">
        <v>264156.75551558001</v>
      </c>
      <c r="AM50" s="1213">
        <v>234778.9076368</v>
      </c>
    </row>
    <row r="51" spans="1:39" s="263" customFormat="1" ht="14.85" customHeight="1">
      <c r="A51" s="530"/>
      <c r="B51" s="1220"/>
      <c r="C51" s="1220"/>
      <c r="D51" s="1220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0"/>
      <c r="Y51" s="1220"/>
      <c r="Z51" s="1220"/>
      <c r="AA51" s="1220"/>
      <c r="AB51" s="1220"/>
      <c r="AC51" s="1220"/>
      <c r="AD51" s="1220"/>
      <c r="AE51" s="1220"/>
      <c r="AF51" s="1498"/>
      <c r="AG51" s="1220"/>
      <c r="AH51" s="1220"/>
      <c r="AI51" s="1499"/>
      <c r="AJ51" s="1220"/>
      <c r="AK51" s="1220"/>
      <c r="AL51" s="1220"/>
      <c r="AM51" s="1220"/>
    </row>
    <row r="52" spans="1:39" ht="14.85" customHeight="1">
      <c r="A52" s="542" t="s">
        <v>464</v>
      </c>
      <c r="B52" s="1221">
        <v>8152.8</v>
      </c>
      <c r="C52" s="1221">
        <v>9627.9</v>
      </c>
      <c r="D52" s="1221">
        <v>11547.8</v>
      </c>
      <c r="E52" s="1221">
        <v>13158</v>
      </c>
      <c r="F52" s="1221">
        <v>12990.3</v>
      </c>
      <c r="G52" s="1221">
        <v>19373.2</v>
      </c>
      <c r="H52" s="1221">
        <v>24206</v>
      </c>
      <c r="I52" s="1221">
        <v>26530.400000000001</v>
      </c>
      <c r="J52" s="1221">
        <v>33827.9</v>
      </c>
      <c r="K52" s="1221">
        <v>39912.299999999996</v>
      </c>
      <c r="L52" s="1221">
        <v>59756.5</v>
      </c>
      <c r="M52" s="1221">
        <v>54892.299999999996</v>
      </c>
      <c r="N52" s="1221">
        <v>82963.700000000012</v>
      </c>
      <c r="O52" s="1221">
        <v>105551</v>
      </c>
      <c r="P52" s="1221">
        <v>141224.6</v>
      </c>
      <c r="Q52" s="1221">
        <v>161692.4</v>
      </c>
      <c r="R52" s="1221">
        <v>204320</v>
      </c>
      <c r="S52" s="1221">
        <v>249301.59999999998</v>
      </c>
      <c r="T52" s="1221">
        <v>388794.5</v>
      </c>
      <c r="U52" s="1221">
        <v>563514.4</v>
      </c>
      <c r="V52" s="1221">
        <v>823132.6</v>
      </c>
      <c r="W52" s="1221">
        <v>989861.29999999993</v>
      </c>
      <c r="X52" s="1221">
        <v>996409.5</v>
      </c>
      <c r="Y52" s="1221">
        <v>1168075.3999999999</v>
      </c>
      <c r="Z52" s="1221">
        <v>1278005.68</v>
      </c>
      <c r="AA52" s="1221">
        <v>1614564.2710182897</v>
      </c>
      <c r="AB52" s="1221">
        <v>3029044.3523777197</v>
      </c>
      <c r="AC52" s="1221">
        <v>3416384.75609671</v>
      </c>
      <c r="AD52" s="1221">
        <v>1655212.4126693504</v>
      </c>
      <c r="AE52" s="1221">
        <v>3304067.41339423</v>
      </c>
      <c r="AF52" s="1500">
        <v>3158583.4922419796</v>
      </c>
      <c r="AG52" s="1221">
        <v>3539576.8418579404</v>
      </c>
      <c r="AH52" s="1221">
        <v>3914814.29476263</v>
      </c>
      <c r="AI52" s="1501">
        <v>2555259.5311044101</v>
      </c>
      <c r="AJ52" s="1221">
        <v>2671224.3984272601</v>
      </c>
      <c r="AK52" s="1221">
        <v>2645557.6354838102</v>
      </c>
      <c r="AL52" s="1221">
        <v>2903251.0353349601</v>
      </c>
      <c r="AM52" s="1221">
        <v>2517852.7736808099</v>
      </c>
    </row>
    <row r="53" spans="1:39" ht="14.85" customHeight="1">
      <c r="A53" s="529" t="s">
        <v>465</v>
      </c>
      <c r="B53" s="1222">
        <v>329.1</v>
      </c>
      <c r="C53" s="1222">
        <v>349.5</v>
      </c>
      <c r="D53" s="1222">
        <v>290.8</v>
      </c>
      <c r="E53" s="1222">
        <v>477.3</v>
      </c>
      <c r="F53" s="1222">
        <v>187.8</v>
      </c>
      <c r="G53" s="1222">
        <v>439.4</v>
      </c>
      <c r="H53" s="1222">
        <v>1194.4000000000001</v>
      </c>
      <c r="I53" s="1222">
        <v>1187.2</v>
      </c>
      <c r="J53" s="1222">
        <v>1841.9</v>
      </c>
      <c r="K53" s="1222">
        <v>3005.1</v>
      </c>
      <c r="L53" s="1222">
        <v>1624.8000000000002</v>
      </c>
      <c r="M53" s="1222">
        <v>2634.1000000000004</v>
      </c>
      <c r="N53" s="1222">
        <v>18480.599999999999</v>
      </c>
      <c r="O53" s="1222">
        <v>14947</v>
      </c>
      <c r="P53" s="1222">
        <v>20203.5</v>
      </c>
      <c r="Q53" s="1222">
        <v>33238.699999999997</v>
      </c>
      <c r="R53" s="1222">
        <v>45926.299999999996</v>
      </c>
      <c r="S53" s="1222">
        <v>59560.399999999994</v>
      </c>
      <c r="T53" s="1222">
        <v>98362.3</v>
      </c>
      <c r="U53" s="1222">
        <v>146446.20000000001</v>
      </c>
      <c r="V53" s="1222">
        <v>142492.29999999999</v>
      </c>
      <c r="W53" s="1222">
        <v>163344.20000000001</v>
      </c>
      <c r="X53" s="1222">
        <v>174674.5</v>
      </c>
      <c r="Y53" s="1222">
        <v>247006.99999999997</v>
      </c>
      <c r="Z53" s="1222">
        <v>348838.18</v>
      </c>
      <c r="AA53" s="1222">
        <v>404307.85153597</v>
      </c>
      <c r="AB53" s="1222">
        <v>938442.50728132005</v>
      </c>
      <c r="AC53" s="1222">
        <v>1353831.77763821</v>
      </c>
      <c r="AD53" s="1222">
        <v>1289831.8125007902</v>
      </c>
      <c r="AE53" s="1222">
        <v>1194453.9122142103</v>
      </c>
      <c r="AF53" s="1502">
        <v>1226215.0442384898</v>
      </c>
      <c r="AG53" s="1222">
        <v>1372127.02391581</v>
      </c>
      <c r="AH53" s="1222">
        <v>1767738.1750391899</v>
      </c>
      <c r="AI53" s="1503">
        <v>612386.36715271999</v>
      </c>
      <c r="AJ53" s="1222">
        <v>694470.83778713003</v>
      </c>
      <c r="AK53" s="1222">
        <v>697107.31468873995</v>
      </c>
      <c r="AL53" s="1222">
        <v>822716.48060847993</v>
      </c>
      <c r="AM53" s="1222">
        <v>499596.77357469994</v>
      </c>
    </row>
    <row r="54" spans="1:39" ht="14.85" customHeight="1">
      <c r="A54" s="530" t="s">
        <v>466</v>
      </c>
      <c r="B54" s="1220">
        <v>104.3</v>
      </c>
      <c r="C54" s="1220">
        <v>102.1</v>
      </c>
      <c r="D54" s="1220">
        <v>148.80000000000001</v>
      </c>
      <c r="E54" s="1220">
        <v>207.3</v>
      </c>
      <c r="F54" s="1220">
        <v>60.8</v>
      </c>
      <c r="G54" s="1220">
        <v>204.1</v>
      </c>
      <c r="H54" s="1220">
        <v>536.29999999999995</v>
      </c>
      <c r="I54" s="1220">
        <v>550.79999999999995</v>
      </c>
      <c r="J54" s="1220">
        <v>400.9</v>
      </c>
      <c r="K54" s="1220">
        <v>603</v>
      </c>
      <c r="L54" s="1220">
        <v>647.20000000000005</v>
      </c>
      <c r="M54" s="1220">
        <v>523.9</v>
      </c>
      <c r="N54" s="1220">
        <v>1259.8</v>
      </c>
      <c r="O54" s="1220">
        <v>866.2</v>
      </c>
      <c r="P54" s="1220">
        <v>945</v>
      </c>
      <c r="Q54" s="1220">
        <v>909.2</v>
      </c>
      <c r="R54" s="1220">
        <v>1746.8</v>
      </c>
      <c r="S54" s="1220">
        <v>1915.2</v>
      </c>
      <c r="T54" s="1220">
        <v>4308.8999999999996</v>
      </c>
      <c r="U54" s="1220">
        <v>3595.6</v>
      </c>
      <c r="V54" s="1220">
        <v>5170.7</v>
      </c>
      <c r="W54" s="1220">
        <v>5642.4</v>
      </c>
      <c r="X54" s="1220">
        <v>4309.2</v>
      </c>
      <c r="Y54" s="1220">
        <v>14775.1</v>
      </c>
      <c r="Z54" s="1220">
        <v>13145.98</v>
      </c>
      <c r="AA54" s="1220">
        <v>9522.4714896299993</v>
      </c>
      <c r="AB54" s="1220">
        <v>44400.195281319997</v>
      </c>
      <c r="AC54" s="1220">
        <v>41573.968693219998</v>
      </c>
      <c r="AD54" s="1220">
        <v>27211.299566169997</v>
      </c>
      <c r="AE54" s="1220">
        <v>25708.699792939999</v>
      </c>
      <c r="AF54" s="1498">
        <v>16444.07683709</v>
      </c>
      <c r="AG54" s="1220">
        <v>30693.598149060002</v>
      </c>
      <c r="AH54" s="1220">
        <v>18866.329068840001</v>
      </c>
      <c r="AI54" s="1499">
        <v>18125.120778110002</v>
      </c>
      <c r="AJ54" s="1220">
        <v>13654.91789724</v>
      </c>
      <c r="AK54" s="1220">
        <v>13188.827938819999</v>
      </c>
      <c r="AL54" s="1220">
        <v>12287.13125459</v>
      </c>
      <c r="AM54" s="1220">
        <v>22158.058189200001</v>
      </c>
    </row>
    <row r="55" spans="1:39" ht="14.85" customHeight="1">
      <c r="A55" s="530" t="s">
        <v>467</v>
      </c>
      <c r="B55" s="1220">
        <v>135</v>
      </c>
      <c r="C55" s="1220">
        <v>132</v>
      </c>
      <c r="D55" s="1220">
        <v>66</v>
      </c>
      <c r="E55" s="1220">
        <v>270</v>
      </c>
      <c r="F55" s="1220">
        <v>52.6</v>
      </c>
      <c r="G55" s="1220">
        <v>155.4</v>
      </c>
      <c r="H55" s="1220">
        <v>412.6</v>
      </c>
      <c r="I55" s="1220">
        <v>513.1</v>
      </c>
      <c r="J55" s="1220">
        <v>949.5</v>
      </c>
      <c r="K55" s="1220">
        <v>1816.2</v>
      </c>
      <c r="L55" s="1220">
        <v>250</v>
      </c>
      <c r="M55" s="1220">
        <v>1523.9</v>
      </c>
      <c r="N55" s="1220">
        <v>286.39999999999998</v>
      </c>
      <c r="O55" s="1220">
        <v>123.9</v>
      </c>
      <c r="P55" s="1220">
        <v>649.6</v>
      </c>
      <c r="Q55" s="1220">
        <v>762.9</v>
      </c>
      <c r="R55" s="1220">
        <v>2118.9</v>
      </c>
      <c r="S55" s="1220">
        <v>2643</v>
      </c>
      <c r="T55" s="1220">
        <v>914.9</v>
      </c>
      <c r="U55" s="1220">
        <v>7275.7</v>
      </c>
      <c r="V55" s="1220">
        <v>10247.299999999999</v>
      </c>
      <c r="W55" s="1220">
        <v>19697.900000000001</v>
      </c>
      <c r="X55" s="1220">
        <v>15687</v>
      </c>
      <c r="Y55" s="1220">
        <v>4300.8999999999996</v>
      </c>
      <c r="Z55" s="1220">
        <v>3719.4</v>
      </c>
      <c r="AA55" s="1220">
        <v>19900</v>
      </c>
      <c r="AB55" s="1220">
        <v>56000</v>
      </c>
      <c r="AC55" s="1220">
        <v>102160</v>
      </c>
      <c r="AD55" s="1220">
        <v>16062</v>
      </c>
      <c r="AE55" s="1220">
        <v>26500</v>
      </c>
      <c r="AF55" s="1498">
        <v>70500</v>
      </c>
      <c r="AG55" s="1220">
        <v>229680.5</v>
      </c>
      <c r="AH55" s="1220">
        <v>291877</v>
      </c>
      <c r="AI55" s="1499">
        <v>26436.36</v>
      </c>
      <c r="AJ55" s="1220">
        <v>114588.30164938001</v>
      </c>
      <c r="AK55" s="1220">
        <v>53071.278507980001</v>
      </c>
      <c r="AL55" s="1220">
        <v>12317.496625209998</v>
      </c>
      <c r="AM55" s="1220">
        <v>5400</v>
      </c>
    </row>
    <row r="56" spans="1:39" ht="14.85" customHeight="1">
      <c r="A56" s="530" t="s">
        <v>468</v>
      </c>
      <c r="B56" s="1213">
        <v>0</v>
      </c>
      <c r="C56" s="1213">
        <v>0</v>
      </c>
      <c r="D56" s="1213">
        <v>0</v>
      </c>
      <c r="E56" s="1213">
        <v>0</v>
      </c>
      <c r="F56" s="1213">
        <v>0</v>
      </c>
      <c r="G56" s="1213">
        <v>0</v>
      </c>
      <c r="H56" s="1213">
        <v>0</v>
      </c>
      <c r="I56" s="1213">
        <v>0</v>
      </c>
      <c r="J56" s="1213">
        <v>0</v>
      </c>
      <c r="K56" s="1213">
        <v>0</v>
      </c>
      <c r="L56" s="1213">
        <v>0</v>
      </c>
      <c r="M56" s="1213">
        <v>586.29999999999995</v>
      </c>
      <c r="N56" s="1213">
        <v>607.79999999999995</v>
      </c>
      <c r="O56" s="1213">
        <v>591.1</v>
      </c>
      <c r="P56" s="1213">
        <v>481.6</v>
      </c>
      <c r="Q56" s="1213">
        <v>896.8</v>
      </c>
      <c r="R56" s="1213">
        <v>3663.8</v>
      </c>
      <c r="S56" s="1213">
        <v>3292</v>
      </c>
      <c r="T56" s="1213">
        <v>12718.3</v>
      </c>
      <c r="U56" s="1213">
        <v>23045.7</v>
      </c>
      <c r="V56" s="1213">
        <v>34540.400000000001</v>
      </c>
      <c r="W56" s="1213">
        <v>31161.8</v>
      </c>
      <c r="X56" s="1213">
        <v>36247.300000000003</v>
      </c>
      <c r="Y56" s="1213">
        <v>41161.699999999997</v>
      </c>
      <c r="Z56" s="1213">
        <v>41145.300000000003</v>
      </c>
      <c r="AA56" s="1213">
        <v>32899</v>
      </c>
      <c r="AB56" s="1213">
        <v>166646.44899999999</v>
      </c>
      <c r="AC56" s="1213">
        <v>429854.72744153003</v>
      </c>
      <c r="AD56" s="1213">
        <v>879445.71610705007</v>
      </c>
      <c r="AE56" s="1213">
        <v>872740.20762540004</v>
      </c>
      <c r="AF56" s="1480">
        <v>721059.49324059999</v>
      </c>
      <c r="AG56" s="1481">
        <v>655791.18837046996</v>
      </c>
      <c r="AH56" s="1481">
        <v>967884.14534299995</v>
      </c>
      <c r="AI56" s="1482">
        <v>143965.051507</v>
      </c>
      <c r="AJ56" s="1213">
        <v>211218.55108966</v>
      </c>
      <c r="AK56" s="1213">
        <v>181467.28255204999</v>
      </c>
      <c r="AL56" s="1213">
        <v>360352.32583001</v>
      </c>
      <c r="AM56" s="1213">
        <v>56804.5</v>
      </c>
    </row>
    <row r="57" spans="1:39" ht="14.85" customHeight="1">
      <c r="A57" s="530" t="s">
        <v>469</v>
      </c>
      <c r="B57" s="1213">
        <v>0</v>
      </c>
      <c r="C57" s="1213">
        <v>0</v>
      </c>
      <c r="D57" s="1213">
        <v>0</v>
      </c>
      <c r="E57" s="1213">
        <v>0</v>
      </c>
      <c r="F57" s="1213">
        <v>0</v>
      </c>
      <c r="G57" s="1213">
        <v>0</v>
      </c>
      <c r="H57" s="1213">
        <v>0</v>
      </c>
      <c r="I57" s="1213">
        <v>0</v>
      </c>
      <c r="J57" s="1213">
        <v>0</v>
      </c>
      <c r="K57" s="1213">
        <v>0</v>
      </c>
      <c r="L57" s="1213">
        <v>0</v>
      </c>
      <c r="M57" s="1213">
        <v>0</v>
      </c>
      <c r="N57" s="1213">
        <v>13296</v>
      </c>
      <c r="O57" s="1213">
        <v>9252</v>
      </c>
      <c r="P57" s="1213">
        <v>11439.1</v>
      </c>
      <c r="Q57" s="1213">
        <v>20186.2</v>
      </c>
      <c r="R57" s="1213">
        <v>28720.7</v>
      </c>
      <c r="S57" s="1213">
        <v>38602.199999999997</v>
      </c>
      <c r="T57" s="1213">
        <v>64223.4</v>
      </c>
      <c r="U57" s="1213">
        <v>87534.399999999994</v>
      </c>
      <c r="V57" s="1213">
        <v>52438.2</v>
      </c>
      <c r="W57" s="1213">
        <v>56995.5</v>
      </c>
      <c r="X57" s="1213">
        <v>97126.399999999994</v>
      </c>
      <c r="Y57" s="1213">
        <v>124876.4</v>
      </c>
      <c r="Z57" s="1213">
        <v>209120.5</v>
      </c>
      <c r="AA57" s="1213">
        <v>203204.57710229</v>
      </c>
      <c r="AB57" s="1213">
        <v>417554.74800000002</v>
      </c>
      <c r="AC57" s="1213">
        <v>646490.50649299996</v>
      </c>
      <c r="AD57" s="1213">
        <v>281447.68446125003</v>
      </c>
      <c r="AE57" s="1213">
        <v>188995.58114160001</v>
      </c>
      <c r="AF57" s="1480">
        <v>304523.87173465005</v>
      </c>
      <c r="AG57" s="1481">
        <v>334976.99601541</v>
      </c>
      <c r="AH57" s="1481">
        <v>337936.76078548998</v>
      </c>
      <c r="AI57" s="1482">
        <v>246150.18356777</v>
      </c>
      <c r="AJ57" s="1213">
        <v>164211.05022532001</v>
      </c>
      <c r="AK57" s="1213">
        <v>211755.38614848998</v>
      </c>
      <c r="AL57" s="1213">
        <v>204541.45358147001</v>
      </c>
      <c r="AM57" s="1213">
        <v>194133.60683643</v>
      </c>
    </row>
    <row r="58" spans="1:39" ht="14.85" customHeight="1">
      <c r="A58" s="530" t="s">
        <v>470</v>
      </c>
      <c r="B58" s="1213">
        <v>0</v>
      </c>
      <c r="C58" s="1213">
        <v>0</v>
      </c>
      <c r="D58" s="1213">
        <v>0</v>
      </c>
      <c r="E58" s="1213">
        <v>0</v>
      </c>
      <c r="F58" s="1220">
        <v>10</v>
      </c>
      <c r="G58" s="1213">
        <v>15</v>
      </c>
      <c r="H58" s="1213">
        <v>12</v>
      </c>
      <c r="I58" s="1213">
        <v>16.5</v>
      </c>
      <c r="J58" s="1213">
        <v>326.89999999999998</v>
      </c>
      <c r="K58" s="1220">
        <v>585.9</v>
      </c>
      <c r="L58" s="1213">
        <v>659.1</v>
      </c>
      <c r="M58" s="1213">
        <v>0</v>
      </c>
      <c r="N58" s="1213">
        <v>0</v>
      </c>
      <c r="O58" s="1213">
        <v>136.80000000000001</v>
      </c>
      <c r="P58" s="1220">
        <v>496.8</v>
      </c>
      <c r="Q58" s="1213"/>
      <c r="R58" s="1213">
        <v>3.6</v>
      </c>
      <c r="S58" s="1213">
        <v>0</v>
      </c>
      <c r="T58" s="1213">
        <v>0</v>
      </c>
      <c r="U58" s="1220">
        <v>0</v>
      </c>
      <c r="V58" s="1213">
        <v>0</v>
      </c>
      <c r="W58" s="1213">
        <v>0</v>
      </c>
      <c r="X58" s="1213">
        <v>0</v>
      </c>
      <c r="Y58" s="1213">
        <v>0</v>
      </c>
      <c r="Z58" s="1220">
        <v>8523.2000000000007</v>
      </c>
      <c r="AA58" s="1213">
        <v>0</v>
      </c>
      <c r="AB58" s="1213">
        <v>0</v>
      </c>
      <c r="AC58" s="1213">
        <v>0</v>
      </c>
      <c r="AD58" s="1213">
        <v>0</v>
      </c>
      <c r="AE58" s="1213">
        <v>25333.75</v>
      </c>
      <c r="AF58" s="1480">
        <v>41591.134800419997</v>
      </c>
      <c r="AG58" s="1481">
        <v>53513.93078604</v>
      </c>
      <c r="AH58" s="1481">
        <v>81175.619266170004</v>
      </c>
      <c r="AI58" s="1482">
        <v>114960.90531592</v>
      </c>
      <c r="AJ58" s="1213">
        <v>112886.27771312</v>
      </c>
      <c r="AK58" s="1213">
        <v>162611.24934235998</v>
      </c>
      <c r="AL58" s="1213">
        <v>160005.0576495</v>
      </c>
      <c r="AM58" s="1213">
        <v>152846.82014310002</v>
      </c>
    </row>
    <row r="59" spans="1:39" ht="14.85" customHeight="1">
      <c r="A59" s="530" t="s">
        <v>471</v>
      </c>
      <c r="B59" s="1213">
        <v>0</v>
      </c>
      <c r="C59" s="1213">
        <v>0</v>
      </c>
      <c r="D59" s="1213">
        <v>0</v>
      </c>
      <c r="E59" s="1213">
        <v>0</v>
      </c>
      <c r="F59" s="1213">
        <v>0</v>
      </c>
      <c r="G59" s="1213">
        <v>0</v>
      </c>
      <c r="H59" s="1213">
        <v>0</v>
      </c>
      <c r="I59" s="1213">
        <v>0</v>
      </c>
      <c r="J59" s="1213">
        <v>0</v>
      </c>
      <c r="K59" s="1213">
        <v>0</v>
      </c>
      <c r="L59" s="1213">
        <v>0</v>
      </c>
      <c r="M59" s="1213">
        <v>0</v>
      </c>
      <c r="N59" s="1213">
        <v>3030.6</v>
      </c>
      <c r="O59" s="1213">
        <v>3977</v>
      </c>
      <c r="P59" s="1213">
        <v>6191.4</v>
      </c>
      <c r="Q59" s="1213">
        <v>10483.6</v>
      </c>
      <c r="R59" s="1213">
        <v>9672.5</v>
      </c>
      <c r="S59" s="1213">
        <v>13108</v>
      </c>
      <c r="T59" s="1213">
        <v>16196.8</v>
      </c>
      <c r="U59" s="1213">
        <v>24994.799999999999</v>
      </c>
      <c r="V59" s="1213">
        <v>40095.699999999997</v>
      </c>
      <c r="W59" s="1213">
        <v>49846.6</v>
      </c>
      <c r="X59" s="1213">
        <v>21304.6</v>
      </c>
      <c r="Y59" s="1213">
        <v>61892.9</v>
      </c>
      <c r="Z59" s="1213">
        <v>73183.8</v>
      </c>
      <c r="AA59" s="1213">
        <v>138781.80294405</v>
      </c>
      <c r="AB59" s="1213">
        <v>253841.11499999999</v>
      </c>
      <c r="AC59" s="1213">
        <v>133752.57501046002</v>
      </c>
      <c r="AD59" s="1213">
        <v>85665.112366320012</v>
      </c>
      <c r="AE59" s="1213">
        <v>55175.673654269995</v>
      </c>
      <c r="AF59" s="1480">
        <v>72096.467625730002</v>
      </c>
      <c r="AG59" s="1481">
        <v>67470.810594830007</v>
      </c>
      <c r="AH59" s="1481">
        <v>69998.320575689999</v>
      </c>
      <c r="AI59" s="1482">
        <v>62748.745983919995</v>
      </c>
      <c r="AJ59" s="1213">
        <v>77911.739212410001</v>
      </c>
      <c r="AK59" s="1213">
        <v>75013.290199039999</v>
      </c>
      <c r="AL59" s="1213">
        <v>73213.01566769999</v>
      </c>
      <c r="AM59" s="1213">
        <v>68253.788405970001</v>
      </c>
    </row>
    <row r="60" spans="1:39" ht="14.85" customHeight="1">
      <c r="A60" s="543" t="s">
        <v>472</v>
      </c>
      <c r="B60" s="1222">
        <v>89.8</v>
      </c>
      <c r="C60" s="1222">
        <v>115.4</v>
      </c>
      <c r="D60" s="1222">
        <v>76</v>
      </c>
      <c r="E60" s="1222">
        <v>0</v>
      </c>
      <c r="F60" s="1222">
        <v>64.400000000000006</v>
      </c>
      <c r="G60" s="1222">
        <v>64.900000000000006</v>
      </c>
      <c r="H60" s="1222">
        <v>233.5</v>
      </c>
      <c r="I60" s="1222">
        <v>106.8</v>
      </c>
      <c r="J60" s="1222">
        <v>164.6</v>
      </c>
      <c r="K60" s="1222">
        <v>0</v>
      </c>
      <c r="L60" s="1222">
        <v>68.5</v>
      </c>
      <c r="M60" s="1222">
        <v>35.200000000000003</v>
      </c>
      <c r="N60" s="1222">
        <v>0</v>
      </c>
      <c r="O60" s="1222">
        <v>141.80000000000001</v>
      </c>
      <c r="P60" s="1222">
        <v>1354.7</v>
      </c>
      <c r="Q60" s="1222">
        <v>626.5</v>
      </c>
      <c r="R60" s="1222">
        <v>1578.4</v>
      </c>
      <c r="S60" s="1222">
        <v>406.1</v>
      </c>
      <c r="T60" s="1222">
        <v>1707.8</v>
      </c>
      <c r="U60" s="1222">
        <v>4018.7</v>
      </c>
      <c r="V60" s="1222">
        <v>8614.5</v>
      </c>
      <c r="W60" s="1222">
        <v>8710.6</v>
      </c>
      <c r="X60" s="1222">
        <v>12508.6</v>
      </c>
      <c r="Y60" s="1222">
        <v>10347.299999999999</v>
      </c>
      <c r="Z60" s="1222">
        <v>14520.6</v>
      </c>
      <c r="AA60" s="1222">
        <v>18460.289331</v>
      </c>
      <c r="AB60" s="1222">
        <v>46239.630414290004</v>
      </c>
      <c r="AC60" s="1222">
        <v>67659.442706999995</v>
      </c>
      <c r="AD60" s="1222">
        <v>138836.483133</v>
      </c>
      <c r="AE60" s="1222">
        <v>90584.70588003</v>
      </c>
      <c r="AF60" s="1502">
        <v>101265.13474289</v>
      </c>
      <c r="AG60" s="1222">
        <v>205951.44757952003</v>
      </c>
      <c r="AH60" s="1222">
        <v>158133.36603314002</v>
      </c>
      <c r="AI60" s="1503">
        <v>157635.19112996</v>
      </c>
      <c r="AJ60" s="1222">
        <v>98388.952409149992</v>
      </c>
      <c r="AK60" s="1222">
        <v>93598.324110000001</v>
      </c>
      <c r="AL60" s="1222">
        <v>102497.16808267999</v>
      </c>
      <c r="AM60" s="1222">
        <v>102211.59180325999</v>
      </c>
    </row>
    <row r="61" spans="1:39" ht="14.85" customHeight="1">
      <c r="A61" s="543" t="s">
        <v>473</v>
      </c>
      <c r="B61" s="1216">
        <v>0</v>
      </c>
      <c r="C61" s="1216">
        <v>0</v>
      </c>
      <c r="D61" s="1216">
        <v>0</v>
      </c>
      <c r="E61" s="1216">
        <v>0</v>
      </c>
      <c r="F61" s="1216">
        <v>0</v>
      </c>
      <c r="G61" s="1216">
        <v>0</v>
      </c>
      <c r="H61" s="1216">
        <v>0</v>
      </c>
      <c r="I61" s="1216">
        <v>0</v>
      </c>
      <c r="J61" s="1216">
        <v>0</v>
      </c>
      <c r="K61" s="1216">
        <v>0</v>
      </c>
      <c r="L61" s="1216">
        <v>0</v>
      </c>
      <c r="M61" s="1216">
        <v>0</v>
      </c>
      <c r="N61" s="1216">
        <v>3746.4</v>
      </c>
      <c r="O61" s="1216">
        <v>3557</v>
      </c>
      <c r="P61" s="1216">
        <v>24731.4</v>
      </c>
      <c r="Q61" s="1216">
        <v>8307.7000000000007</v>
      </c>
      <c r="R61" s="1216">
        <v>10984.9</v>
      </c>
      <c r="S61" s="1216">
        <v>11190.7</v>
      </c>
      <c r="T61" s="1216">
        <v>10553.1</v>
      </c>
      <c r="U61" s="1216">
        <v>17342.099999999999</v>
      </c>
      <c r="V61" s="1216">
        <v>35340.1</v>
      </c>
      <c r="W61" s="1216">
        <v>36765.5</v>
      </c>
      <c r="X61" s="1216">
        <v>91234.6</v>
      </c>
      <c r="Y61" s="1216">
        <v>129058.5</v>
      </c>
      <c r="Z61" s="1216">
        <v>124789.5</v>
      </c>
      <c r="AA61" s="1216">
        <v>167475.57990583999</v>
      </c>
      <c r="AB61" s="1216">
        <v>258110.261</v>
      </c>
      <c r="AC61" s="1216">
        <v>193027.19756823001</v>
      </c>
      <c r="AD61" s="1216">
        <v>130164.25995202</v>
      </c>
      <c r="AE61" s="1216">
        <v>191188.45362443</v>
      </c>
      <c r="AF61" s="1487">
        <v>211897.42333354999</v>
      </c>
      <c r="AG61" s="1488">
        <v>201728.88298259</v>
      </c>
      <c r="AH61" s="1488">
        <v>224131.85757143999</v>
      </c>
      <c r="AI61" s="1489">
        <v>182875.54048396999</v>
      </c>
      <c r="AJ61" s="1216">
        <v>206383.57101810997</v>
      </c>
      <c r="AK61" s="1216">
        <v>203150.76488263</v>
      </c>
      <c r="AL61" s="1216">
        <v>182780.99379769</v>
      </c>
      <c r="AM61" s="1216">
        <v>167046.13761435999</v>
      </c>
    </row>
    <row r="62" spans="1:39" ht="14.85" customHeight="1">
      <c r="A62" s="543" t="s">
        <v>474</v>
      </c>
      <c r="B62" s="1216">
        <v>0</v>
      </c>
      <c r="C62" s="1216">
        <v>0</v>
      </c>
      <c r="D62" s="1216">
        <v>0</v>
      </c>
      <c r="E62" s="1216">
        <v>0</v>
      </c>
      <c r="F62" s="1216">
        <v>0</v>
      </c>
      <c r="G62" s="1216">
        <v>0</v>
      </c>
      <c r="H62" s="1216">
        <v>0</v>
      </c>
      <c r="I62" s="1216">
        <v>0</v>
      </c>
      <c r="J62" s="1216">
        <v>0</v>
      </c>
      <c r="K62" s="1216">
        <v>0</v>
      </c>
      <c r="L62" s="1216">
        <v>0</v>
      </c>
      <c r="M62" s="1216">
        <v>0</v>
      </c>
      <c r="N62" s="1216">
        <v>7187.7</v>
      </c>
      <c r="O62" s="1216">
        <v>270.60000000000002</v>
      </c>
      <c r="P62" s="1216">
        <v>114.5</v>
      </c>
      <c r="Q62" s="1216">
        <v>320</v>
      </c>
      <c r="R62" s="1216">
        <v>643.1</v>
      </c>
      <c r="S62" s="1216">
        <v>1575</v>
      </c>
      <c r="T62" s="1216">
        <v>5969</v>
      </c>
      <c r="U62" s="1216">
        <v>4518.3</v>
      </c>
      <c r="V62" s="1216">
        <v>9338.7999999999993</v>
      </c>
      <c r="W62" s="1216">
        <v>7883.3</v>
      </c>
      <c r="X62" s="1216">
        <v>16099.9</v>
      </c>
      <c r="Y62" s="1216">
        <v>10684.7</v>
      </c>
      <c r="Z62" s="1216">
        <v>6513.4</v>
      </c>
      <c r="AA62" s="1216">
        <v>3901.97</v>
      </c>
      <c r="AB62" s="1216">
        <v>31000</v>
      </c>
      <c r="AC62" s="1216">
        <v>35180</v>
      </c>
      <c r="AD62" s="1216">
        <v>78000</v>
      </c>
      <c r="AE62" s="1216">
        <v>850</v>
      </c>
      <c r="AF62" s="1487">
        <v>25250</v>
      </c>
      <c r="AG62" s="1488">
        <v>59500</v>
      </c>
      <c r="AH62" s="1488">
        <v>24000</v>
      </c>
      <c r="AI62" s="1489">
        <v>0</v>
      </c>
      <c r="AJ62" s="1216">
        <v>0</v>
      </c>
      <c r="AK62" s="1216">
        <v>0</v>
      </c>
      <c r="AL62" s="1216">
        <v>0</v>
      </c>
      <c r="AM62" s="1216">
        <v>2500</v>
      </c>
    </row>
    <row r="63" spans="1:39" ht="14.85" customHeight="1">
      <c r="A63" s="529" t="s">
        <v>475</v>
      </c>
      <c r="B63" s="1222">
        <v>7823.7</v>
      </c>
      <c r="C63" s="1222">
        <v>9278.4</v>
      </c>
      <c r="D63" s="1222">
        <v>11257</v>
      </c>
      <c r="E63" s="1222">
        <v>12680.7</v>
      </c>
      <c r="F63" s="1222">
        <v>12802.5</v>
      </c>
      <c r="G63" s="1222">
        <v>18933.8</v>
      </c>
      <c r="H63" s="1222">
        <v>23011.599999999999</v>
      </c>
      <c r="I63" s="1222">
        <v>25343.200000000001</v>
      </c>
      <c r="J63" s="1222">
        <v>31986</v>
      </c>
      <c r="K63" s="1222">
        <v>36907.199999999997</v>
      </c>
      <c r="L63" s="1222">
        <v>58131.7</v>
      </c>
      <c r="M63" s="1222">
        <v>52222.9</v>
      </c>
      <c r="N63" s="1222">
        <v>53549</v>
      </c>
      <c r="O63" s="1222">
        <v>86634.6</v>
      </c>
      <c r="P63" s="1222">
        <v>94820.5</v>
      </c>
      <c r="Q63" s="1222">
        <v>119199.5</v>
      </c>
      <c r="R63" s="1222">
        <v>145187.29999999999</v>
      </c>
      <c r="S63" s="1222">
        <v>176569.4</v>
      </c>
      <c r="T63" s="1222">
        <v>272202.3</v>
      </c>
      <c r="U63" s="1222">
        <v>391189.1</v>
      </c>
      <c r="V63" s="1222">
        <v>627346.9</v>
      </c>
      <c r="W63" s="1222">
        <v>773157.7</v>
      </c>
      <c r="X63" s="1222">
        <v>701891.9</v>
      </c>
      <c r="Y63" s="1222">
        <v>770977.89999999991</v>
      </c>
      <c r="Z63" s="1222">
        <v>783343.99999999988</v>
      </c>
      <c r="AA63" s="1222">
        <v>1020418.5802454798</v>
      </c>
      <c r="AB63" s="1222">
        <v>1755251.9536821099</v>
      </c>
      <c r="AC63" s="1222">
        <v>1766686.3381832701</v>
      </c>
      <c r="AD63" s="1222">
        <v>18379.857083539995</v>
      </c>
      <c r="AE63" s="1222">
        <v>1826990.3416755598</v>
      </c>
      <c r="AF63" s="1502">
        <v>1593955.8899270501</v>
      </c>
      <c r="AG63" s="1222">
        <v>1700269.4873800201</v>
      </c>
      <c r="AH63" s="1222">
        <v>1740810.89611886</v>
      </c>
      <c r="AI63" s="1503">
        <v>1602362.43233776</v>
      </c>
      <c r="AJ63" s="1222">
        <v>1671981.0372128701</v>
      </c>
      <c r="AK63" s="1222">
        <v>1651701.23180244</v>
      </c>
      <c r="AL63" s="1222">
        <v>1795256.3928461103</v>
      </c>
      <c r="AM63" s="1222">
        <v>1746498.2706884902</v>
      </c>
    </row>
    <row r="64" spans="1:39" ht="14.85" customHeight="1">
      <c r="A64" s="530" t="s">
        <v>476</v>
      </c>
      <c r="B64" s="1213">
        <v>0</v>
      </c>
      <c r="C64" s="1213">
        <v>0</v>
      </c>
      <c r="D64" s="1213">
        <v>0</v>
      </c>
      <c r="E64" s="1213">
        <v>0</v>
      </c>
      <c r="F64" s="1213">
        <v>0</v>
      </c>
      <c r="G64" s="1213">
        <v>0</v>
      </c>
      <c r="H64" s="1213">
        <v>0</v>
      </c>
      <c r="I64" s="1213">
        <v>0</v>
      </c>
      <c r="J64" s="1213">
        <v>0</v>
      </c>
      <c r="K64" s="1213">
        <v>0</v>
      </c>
      <c r="L64" s="1213">
        <v>0</v>
      </c>
      <c r="M64" s="1213">
        <v>6785.2</v>
      </c>
      <c r="N64" s="1213">
        <v>9561.7999999999993</v>
      </c>
      <c r="O64" s="1213">
        <v>9501</v>
      </c>
      <c r="P64" s="1213">
        <v>14255.5</v>
      </c>
      <c r="Q64" s="1213">
        <v>16070.1</v>
      </c>
      <c r="R64" s="1213">
        <v>26685.8</v>
      </c>
      <c r="S64" s="1213">
        <v>26470.400000000001</v>
      </c>
      <c r="T64" s="1213">
        <v>49301.8</v>
      </c>
      <c r="U64" s="1213">
        <v>53367.3</v>
      </c>
      <c r="V64" s="1213">
        <v>69746.3</v>
      </c>
      <c r="W64" s="1213">
        <v>77361.399999999994</v>
      </c>
      <c r="X64" s="1213">
        <v>248136.9</v>
      </c>
      <c r="Y64" s="1213">
        <v>269987.90000000002</v>
      </c>
      <c r="Z64" s="1213">
        <v>267441</v>
      </c>
      <c r="AA64" s="1213">
        <v>242490.54706367999</v>
      </c>
      <c r="AB64" s="1213">
        <v>818625.15800000005</v>
      </c>
      <c r="AC64" s="1213">
        <v>632415.88807061</v>
      </c>
      <c r="AD64" s="1213">
        <v>397819.52393243997</v>
      </c>
      <c r="AE64" s="1213">
        <v>465318.03477203997</v>
      </c>
      <c r="AF64" s="1480">
        <v>432875.47010494</v>
      </c>
      <c r="AG64" s="1481">
        <v>612100.40552125988</v>
      </c>
      <c r="AH64" s="1481">
        <v>871132.46803706011</v>
      </c>
      <c r="AI64" s="1482">
        <v>718207.54617306998</v>
      </c>
      <c r="AJ64" s="1213">
        <v>739792.80152870005</v>
      </c>
      <c r="AK64" s="1213">
        <v>728673.73032779992</v>
      </c>
      <c r="AL64" s="1213">
        <v>771788.94058238005</v>
      </c>
      <c r="AM64" s="1213">
        <v>680862.1620234499</v>
      </c>
    </row>
    <row r="65" spans="1:39" ht="14.85" customHeight="1">
      <c r="A65" s="530" t="s">
        <v>477</v>
      </c>
      <c r="B65" s="1213">
        <v>0</v>
      </c>
      <c r="C65" s="1213">
        <v>0</v>
      </c>
      <c r="D65" s="1213">
        <v>0</v>
      </c>
      <c r="E65" s="1213">
        <v>0</v>
      </c>
      <c r="F65" s="1213">
        <v>0</v>
      </c>
      <c r="G65" s="1213">
        <v>0</v>
      </c>
      <c r="H65" s="1213">
        <v>0</v>
      </c>
      <c r="I65" s="1213">
        <v>0</v>
      </c>
      <c r="J65" s="1213">
        <v>0</v>
      </c>
      <c r="K65" s="1213">
        <v>0</v>
      </c>
      <c r="L65" s="1213">
        <v>0</v>
      </c>
      <c r="M65" s="1213">
        <v>25248.9</v>
      </c>
      <c r="N65" s="1213">
        <v>10608.8</v>
      </c>
      <c r="O65" s="1213">
        <v>45455.8</v>
      </c>
      <c r="P65" s="1213">
        <v>27122</v>
      </c>
      <c r="Q65" s="1213">
        <v>30645.8</v>
      </c>
      <c r="R65" s="1213">
        <v>31639.4</v>
      </c>
      <c r="S65" s="1213">
        <v>22716.1</v>
      </c>
      <c r="T65" s="1213">
        <v>36375.699999999997</v>
      </c>
      <c r="U65" s="1213">
        <v>98561.8</v>
      </c>
      <c r="V65" s="1213">
        <v>57784.800000000003</v>
      </c>
      <c r="W65" s="1213">
        <v>58435.9</v>
      </c>
      <c r="X65" s="1213">
        <v>102556.5</v>
      </c>
      <c r="Y65" s="1213">
        <v>138132.79999999999</v>
      </c>
      <c r="Z65" s="1213">
        <v>136789.5</v>
      </c>
      <c r="AA65" s="1213">
        <v>151303.43967299999</v>
      </c>
      <c r="AB65" s="1213">
        <v>217496.71399999998</v>
      </c>
      <c r="AC65" s="1213">
        <v>134465.55573654</v>
      </c>
      <c r="AD65" s="1213">
        <v>418456.14974599</v>
      </c>
      <c r="AE65" s="1213">
        <v>303462.88025017007</v>
      </c>
      <c r="AF65" s="1480">
        <v>411284.65904838999</v>
      </c>
      <c r="AG65" s="1481">
        <v>352756.71897991002</v>
      </c>
      <c r="AH65" s="1481">
        <v>161710.71320091002</v>
      </c>
      <c r="AI65" s="1482">
        <v>89424.499616829999</v>
      </c>
      <c r="AJ65" s="1213">
        <v>98236.598259970007</v>
      </c>
      <c r="AK65" s="1213">
        <v>125319.25021855001</v>
      </c>
      <c r="AL65" s="1213">
        <v>92080.746594630007</v>
      </c>
      <c r="AM65" s="1213">
        <v>103444.94254709</v>
      </c>
    </row>
    <row r="66" spans="1:39" ht="14.85" customHeight="1">
      <c r="A66" s="530" t="s">
        <v>478</v>
      </c>
      <c r="B66" s="1213">
        <v>0</v>
      </c>
      <c r="C66" s="1213">
        <v>0</v>
      </c>
      <c r="D66" s="1213">
        <v>0</v>
      </c>
      <c r="E66" s="1213">
        <v>0</v>
      </c>
      <c r="F66" s="1213">
        <v>0</v>
      </c>
      <c r="G66" s="1213">
        <v>0</v>
      </c>
      <c r="H66" s="1213">
        <v>0</v>
      </c>
      <c r="I66" s="1213">
        <v>0</v>
      </c>
      <c r="J66" s="1213">
        <v>0</v>
      </c>
      <c r="K66" s="1213">
        <v>0</v>
      </c>
      <c r="L66" s="1213">
        <v>0</v>
      </c>
      <c r="M66" s="1213">
        <v>1543.9</v>
      </c>
      <c r="N66" s="1213">
        <v>2464.9</v>
      </c>
      <c r="O66" s="1213">
        <v>1874</v>
      </c>
      <c r="P66" s="1213">
        <v>2048.1999999999998</v>
      </c>
      <c r="Q66" s="1213">
        <v>2560</v>
      </c>
      <c r="R66" s="1213">
        <v>3371.2</v>
      </c>
      <c r="S66" s="1213">
        <v>4245</v>
      </c>
      <c r="T66" s="1213">
        <v>5785</v>
      </c>
      <c r="U66" s="1213">
        <v>7041.8</v>
      </c>
      <c r="V66" s="1213">
        <v>44992.3</v>
      </c>
      <c r="W66" s="1213">
        <v>49635.5</v>
      </c>
      <c r="X66" s="1213">
        <v>51213.9</v>
      </c>
      <c r="Y66" s="1213">
        <v>68879.8</v>
      </c>
      <c r="Z66" s="1213">
        <v>71316.800000000003</v>
      </c>
      <c r="AA66" s="1213">
        <v>37033.672984999997</v>
      </c>
      <c r="AB66" s="1213">
        <v>36403.368999999999</v>
      </c>
      <c r="AC66" s="1213">
        <v>80788.383306139993</v>
      </c>
      <c r="AD66" s="1213">
        <v>10522.062346430001</v>
      </c>
      <c r="AE66" s="1213">
        <v>-122759.7753824</v>
      </c>
      <c r="AF66" s="1480">
        <v>-99419.712227589989</v>
      </c>
      <c r="AG66" s="1481">
        <v>-89478.625043240012</v>
      </c>
      <c r="AH66" s="1481">
        <v>-96627.902007820012</v>
      </c>
      <c r="AI66" s="1482">
        <v>23160.69843416</v>
      </c>
      <c r="AJ66" s="1213">
        <v>72914.46515429001</v>
      </c>
      <c r="AK66" s="1213">
        <v>28317.824800709997</v>
      </c>
      <c r="AL66" s="1213">
        <v>24670.117389289997</v>
      </c>
      <c r="AM66" s="1213">
        <v>24897.868930240002</v>
      </c>
    </row>
    <row r="67" spans="1:39" ht="14.85" customHeight="1">
      <c r="A67" s="530" t="s">
        <v>479</v>
      </c>
      <c r="B67" s="1213">
        <v>0</v>
      </c>
      <c r="C67" s="1213">
        <v>0</v>
      </c>
      <c r="D67" s="1213">
        <v>0</v>
      </c>
      <c r="E67" s="1213">
        <v>0</v>
      </c>
      <c r="F67" s="1213">
        <v>0</v>
      </c>
      <c r="G67" s="1213">
        <v>0</v>
      </c>
      <c r="H67" s="1213">
        <v>0</v>
      </c>
      <c r="I67" s="1213">
        <v>0</v>
      </c>
      <c r="J67" s="1213">
        <v>0</v>
      </c>
      <c r="K67" s="1213">
        <v>0</v>
      </c>
      <c r="L67" s="1213">
        <v>0</v>
      </c>
      <c r="M67" s="1213">
        <v>3978.5</v>
      </c>
      <c r="N67" s="1213">
        <v>0</v>
      </c>
      <c r="O67" s="1213">
        <v>0</v>
      </c>
      <c r="P67" s="1213">
        <v>0</v>
      </c>
      <c r="Q67" s="1213">
        <v>5.3</v>
      </c>
      <c r="R67" s="1213">
        <v>1551.4</v>
      </c>
      <c r="S67" s="1213">
        <v>451.7</v>
      </c>
      <c r="T67" s="1213">
        <v>137.9</v>
      </c>
      <c r="U67" s="1213">
        <v>0</v>
      </c>
      <c r="V67" s="1213">
        <v>93123.5</v>
      </c>
      <c r="W67" s="1213">
        <v>92314</v>
      </c>
      <c r="X67" s="1213">
        <v>81236.899999999994</v>
      </c>
      <c r="Y67" s="1213">
        <v>97101.6</v>
      </c>
      <c r="Z67" s="1213">
        <v>172951.90000000002</v>
      </c>
      <c r="AA67" s="1213">
        <v>183543.47313075</v>
      </c>
      <c r="AB67" s="1213">
        <v>135988.28400000001</v>
      </c>
      <c r="AC67" s="1213">
        <v>5470.3122354399993</v>
      </c>
      <c r="AD67" s="1213">
        <v>-132062.02695395</v>
      </c>
      <c r="AE67" s="1213">
        <v>-41171.680622309999</v>
      </c>
      <c r="AF67" s="1480">
        <v>-36103.614954839999</v>
      </c>
      <c r="AG67" s="1481">
        <v>-22823.668972660002</v>
      </c>
      <c r="AH67" s="1481">
        <v>-45710.62133989</v>
      </c>
      <c r="AI67" s="1482">
        <v>-55216.47936071</v>
      </c>
      <c r="AJ67" s="1213">
        <v>-58586.355862709999</v>
      </c>
      <c r="AK67" s="1213">
        <v>-63692.001719150001</v>
      </c>
      <c r="AL67" s="1213">
        <v>-63945.777972529999</v>
      </c>
      <c r="AM67" s="1213">
        <v>-37850.34797889</v>
      </c>
    </row>
    <row r="68" spans="1:39" s="261" customFormat="1" ht="14.85" customHeight="1">
      <c r="A68" s="888" t="s">
        <v>480</v>
      </c>
      <c r="B68" s="1218">
        <v>0</v>
      </c>
      <c r="C68" s="1218">
        <v>0</v>
      </c>
      <c r="D68" s="1218">
        <v>0</v>
      </c>
      <c r="E68" s="1218">
        <v>0</v>
      </c>
      <c r="F68" s="1218">
        <v>0</v>
      </c>
      <c r="G68" s="1218">
        <v>0</v>
      </c>
      <c r="H68" s="1218">
        <v>0</v>
      </c>
      <c r="I68" s="1218">
        <v>0</v>
      </c>
      <c r="J68" s="1218">
        <v>0</v>
      </c>
      <c r="K68" s="1218">
        <v>0</v>
      </c>
      <c r="L68" s="1218">
        <v>0</v>
      </c>
      <c r="M68" s="1218">
        <v>2145.6</v>
      </c>
      <c r="N68" s="1218">
        <v>0</v>
      </c>
      <c r="O68" s="1218">
        <v>0</v>
      </c>
      <c r="P68" s="1218">
        <v>0</v>
      </c>
      <c r="Q68" s="1218"/>
      <c r="R68" s="1218">
        <v>67.7</v>
      </c>
      <c r="S68" s="1218">
        <v>0.5</v>
      </c>
      <c r="T68" s="1218">
        <v>0</v>
      </c>
      <c r="U68" s="1218">
        <v>0</v>
      </c>
      <c r="V68" s="1218">
        <v>0</v>
      </c>
      <c r="W68" s="1218">
        <v>0</v>
      </c>
      <c r="X68" s="1218">
        <v>0</v>
      </c>
      <c r="Y68" s="1218">
        <v>0</v>
      </c>
      <c r="Z68" s="1218">
        <v>0</v>
      </c>
      <c r="AA68" s="1218">
        <v>331.49646100000001</v>
      </c>
      <c r="AB68" s="1218">
        <v>-1560.57</v>
      </c>
      <c r="AC68" s="1218">
        <v>7154.0346040799996</v>
      </c>
      <c r="AD68" s="1218">
        <v>-1701.01203444</v>
      </c>
      <c r="AE68" s="1218">
        <v>-4529.9081200800001</v>
      </c>
      <c r="AF68" s="1492">
        <v>-4280.1853336300001</v>
      </c>
      <c r="AG68" s="1493">
        <v>-3448.9180485300003</v>
      </c>
      <c r="AH68" s="1493">
        <v>-4199.1330644999998</v>
      </c>
      <c r="AI68" s="1494">
        <v>-2576.3913079699996</v>
      </c>
      <c r="AJ68" s="1218">
        <v>-1264.4752131600001</v>
      </c>
      <c r="AK68" s="1218">
        <v>209.74494996999999</v>
      </c>
      <c r="AL68" s="1218">
        <v>-39.806436529999999</v>
      </c>
      <c r="AM68" s="1218">
        <v>16219.02717551</v>
      </c>
    </row>
    <row r="69" spans="1:39" s="261" customFormat="1" ht="14.85" customHeight="1">
      <c r="A69" s="888" t="s">
        <v>481</v>
      </c>
      <c r="B69" s="1218">
        <v>0</v>
      </c>
      <c r="C69" s="1218">
        <v>0</v>
      </c>
      <c r="D69" s="1218">
        <v>0</v>
      </c>
      <c r="E69" s="1218">
        <v>0</v>
      </c>
      <c r="F69" s="1218">
        <v>0</v>
      </c>
      <c r="G69" s="1218">
        <v>0</v>
      </c>
      <c r="H69" s="1218">
        <v>0</v>
      </c>
      <c r="I69" s="1218">
        <v>0</v>
      </c>
      <c r="J69" s="1218">
        <v>0</v>
      </c>
      <c r="K69" s="1218">
        <v>0</v>
      </c>
      <c r="L69" s="1218">
        <v>0</v>
      </c>
      <c r="M69" s="1218">
        <v>1452.1</v>
      </c>
      <c r="N69" s="1218">
        <v>397.8</v>
      </c>
      <c r="O69" s="1218">
        <v>34</v>
      </c>
      <c r="P69" s="1218">
        <v>881.5</v>
      </c>
      <c r="Q69" s="1218">
        <v>818.3</v>
      </c>
      <c r="R69" s="1218">
        <v>2342.1</v>
      </c>
      <c r="S69" s="1218">
        <v>4639.8999999999996</v>
      </c>
      <c r="T69" s="1218">
        <v>6528.9</v>
      </c>
      <c r="U69" s="1218">
        <v>0</v>
      </c>
      <c r="V69" s="1218">
        <v>0</v>
      </c>
      <c r="W69" s="1218"/>
      <c r="X69" s="1218">
        <v>0</v>
      </c>
      <c r="Y69" s="1218">
        <v>0</v>
      </c>
      <c r="Z69" s="1218">
        <v>0</v>
      </c>
      <c r="AA69" s="1218">
        <v>2328.4373901999998</v>
      </c>
      <c r="AB69" s="1218">
        <v>32173.936000000002</v>
      </c>
      <c r="AC69" s="1218">
        <v>2114.7935847600002</v>
      </c>
      <c r="AD69" s="1218">
        <v>48698.923464730004</v>
      </c>
      <c r="AE69" s="1218">
        <v>4247.4423709800003</v>
      </c>
      <c r="AF69" s="1492">
        <v>4278.91407961</v>
      </c>
      <c r="AG69" s="1493">
        <v>2203.6058361099999</v>
      </c>
      <c r="AH69" s="1493">
        <v>8810.6121371099998</v>
      </c>
      <c r="AI69" s="1494">
        <v>8904.9295851499992</v>
      </c>
      <c r="AJ69" s="1218">
        <v>7252.76086639</v>
      </c>
      <c r="AK69" s="1218">
        <v>7453.9824309300002</v>
      </c>
      <c r="AL69" s="1218">
        <v>70144.245408169998</v>
      </c>
      <c r="AM69" s="1218">
        <v>7656.61320858</v>
      </c>
    </row>
    <row r="70" spans="1:39" s="261" customFormat="1" ht="14.85" customHeight="1">
      <c r="A70" s="888" t="s">
        <v>482</v>
      </c>
      <c r="B70" s="1218">
        <v>0</v>
      </c>
      <c r="C70" s="1218">
        <v>0</v>
      </c>
      <c r="D70" s="1218">
        <v>0</v>
      </c>
      <c r="E70" s="1218">
        <v>0</v>
      </c>
      <c r="F70" s="1218">
        <v>0</v>
      </c>
      <c r="G70" s="1218">
        <v>0</v>
      </c>
      <c r="H70" s="1218">
        <v>0</v>
      </c>
      <c r="I70" s="1218">
        <v>0</v>
      </c>
      <c r="J70" s="1218">
        <v>0</v>
      </c>
      <c r="K70" s="1218">
        <v>0</v>
      </c>
      <c r="L70" s="1218">
        <v>0</v>
      </c>
      <c r="M70" s="1218">
        <v>7914.6</v>
      </c>
      <c r="N70" s="1218">
        <v>0</v>
      </c>
      <c r="O70" s="1218">
        <v>3967</v>
      </c>
      <c r="P70" s="1218">
        <v>6663.6</v>
      </c>
      <c r="Q70" s="1218">
        <v>4882.6000000000004</v>
      </c>
      <c r="R70" s="1218">
        <v>4952.3999999999996</v>
      </c>
      <c r="S70" s="1218">
        <v>2197.6999999999998</v>
      </c>
      <c r="T70" s="1218">
        <v>2644.9</v>
      </c>
      <c r="U70" s="1218">
        <v>1736.1</v>
      </c>
      <c r="V70" s="1218">
        <v>45004.2</v>
      </c>
      <c r="W70" s="1218">
        <v>47476.2</v>
      </c>
      <c r="X70" s="1218">
        <v>41254.300000000003</v>
      </c>
      <c r="Y70" s="1218">
        <v>61998.7</v>
      </c>
      <c r="Z70" s="1218">
        <v>64153.1</v>
      </c>
      <c r="AA70" s="1218">
        <v>14036.554900499999</v>
      </c>
      <c r="AB70" s="1218">
        <v>28757.657000000003</v>
      </c>
      <c r="AC70" s="1218">
        <v>32436.846382060001</v>
      </c>
      <c r="AD70" s="1218">
        <v>93086.240312440001</v>
      </c>
      <c r="AE70" s="1218">
        <v>42773.153519440006</v>
      </c>
      <c r="AF70" s="1492">
        <v>47153.681833210001</v>
      </c>
      <c r="AG70" s="1493">
        <v>59053.729727400001</v>
      </c>
      <c r="AH70" s="1493">
        <v>49708.007387059995</v>
      </c>
      <c r="AI70" s="1494">
        <v>95324.691406539991</v>
      </c>
      <c r="AJ70" s="1218">
        <v>110948.28798517</v>
      </c>
      <c r="AK70" s="1218">
        <v>92335.88837873</v>
      </c>
      <c r="AL70" s="1218">
        <v>94110.97782741001</v>
      </c>
      <c r="AM70" s="1218">
        <v>101121.23231619</v>
      </c>
    </row>
    <row r="71" spans="1:39" s="261" customFormat="1" ht="14.85" customHeight="1">
      <c r="A71" s="888" t="s">
        <v>483</v>
      </c>
      <c r="B71" s="1218">
        <v>0</v>
      </c>
      <c r="C71" s="1218">
        <v>0</v>
      </c>
      <c r="D71" s="1218">
        <v>0</v>
      </c>
      <c r="E71" s="1218">
        <v>0</v>
      </c>
      <c r="F71" s="1218">
        <v>0</v>
      </c>
      <c r="G71" s="1218">
        <v>0</v>
      </c>
      <c r="H71" s="1218">
        <v>0</v>
      </c>
      <c r="I71" s="1218">
        <v>0</v>
      </c>
      <c r="J71" s="1218">
        <v>0</v>
      </c>
      <c r="K71" s="1218">
        <v>0</v>
      </c>
      <c r="L71" s="1218">
        <v>0</v>
      </c>
      <c r="M71" s="1218">
        <v>3102.6</v>
      </c>
      <c r="N71" s="1218">
        <v>0</v>
      </c>
      <c r="O71" s="1218">
        <v>0</v>
      </c>
      <c r="P71" s="1218">
        <v>0</v>
      </c>
      <c r="Q71" s="1218"/>
      <c r="R71" s="1218">
        <v>0</v>
      </c>
      <c r="S71" s="1218">
        <v>0</v>
      </c>
      <c r="T71" s="1218">
        <v>0</v>
      </c>
      <c r="U71" s="1218">
        <v>0</v>
      </c>
      <c r="V71" s="1218"/>
      <c r="W71" s="1218">
        <v>0</v>
      </c>
      <c r="X71" s="1218">
        <v>0</v>
      </c>
      <c r="Y71" s="1218">
        <v>0</v>
      </c>
      <c r="Z71" s="1218">
        <v>0</v>
      </c>
      <c r="AA71" s="1218">
        <v>274531.47640615999</v>
      </c>
      <c r="AB71" s="1218">
        <v>0</v>
      </c>
      <c r="AC71" s="1218">
        <v>397672.33466117998</v>
      </c>
      <c r="AD71" s="1218">
        <v>226610.87041258</v>
      </c>
      <c r="AE71" s="1218">
        <v>179436.12626106001</v>
      </c>
      <c r="AF71" s="1492">
        <v>274748.91281516</v>
      </c>
      <c r="AG71" s="1493">
        <v>246822.11236367002</v>
      </c>
      <c r="AH71" s="1493">
        <v>388217.96939359</v>
      </c>
      <c r="AI71" s="1494">
        <v>199530.28599634999</v>
      </c>
      <c r="AJ71" s="1218">
        <v>275642.20347908</v>
      </c>
      <c r="AK71" s="1218">
        <v>275410.56815490004</v>
      </c>
      <c r="AL71" s="1218">
        <v>197552.18617522001</v>
      </c>
      <c r="AM71" s="1218">
        <v>202742.71442779998</v>
      </c>
    </row>
    <row r="72" spans="1:39" s="261" customFormat="1" ht="14.85" customHeight="1">
      <c r="A72" s="888" t="s">
        <v>484</v>
      </c>
      <c r="B72" s="1223">
        <v>7823.7</v>
      </c>
      <c r="C72" s="1223">
        <v>9278.4</v>
      </c>
      <c r="D72" s="1223">
        <v>11257</v>
      </c>
      <c r="E72" s="1223">
        <v>12680.7</v>
      </c>
      <c r="F72" s="1223">
        <v>12802.5</v>
      </c>
      <c r="G72" s="1223">
        <v>18933.8</v>
      </c>
      <c r="H72" s="1223">
        <v>23011.599999999999</v>
      </c>
      <c r="I72" s="1223">
        <v>25343.200000000001</v>
      </c>
      <c r="J72" s="1223">
        <v>31986</v>
      </c>
      <c r="K72" s="1223">
        <v>36907.199999999997</v>
      </c>
      <c r="L72" s="1223">
        <v>58131.7</v>
      </c>
      <c r="M72" s="1223">
        <v>51.6</v>
      </c>
      <c r="N72" s="1223">
        <v>30515.7</v>
      </c>
      <c r="O72" s="1223">
        <v>25802.799999999999</v>
      </c>
      <c r="P72" s="1223">
        <v>43849.7</v>
      </c>
      <c r="Q72" s="1223">
        <v>64217.4</v>
      </c>
      <c r="R72" s="1223">
        <v>74577.3</v>
      </c>
      <c r="S72" s="1223">
        <v>115848.1</v>
      </c>
      <c r="T72" s="1223">
        <v>171428.1</v>
      </c>
      <c r="U72" s="1223">
        <v>230482.3</v>
      </c>
      <c r="V72" s="1223">
        <v>316695.8</v>
      </c>
      <c r="W72" s="1223">
        <v>447934.69999999995</v>
      </c>
      <c r="X72" s="1223">
        <v>177493.39999999991</v>
      </c>
      <c r="Y72" s="1223">
        <v>134877.1</v>
      </c>
      <c r="Z72" s="1223">
        <v>70691.7</v>
      </c>
      <c r="AA72" s="1223">
        <v>114819.48223518993</v>
      </c>
      <c r="AB72" s="1223">
        <v>487367.40568210988</v>
      </c>
      <c r="AC72" s="1223">
        <v>474168.18960245996</v>
      </c>
      <c r="AD72" s="1223">
        <v>-1043050.8741426801</v>
      </c>
      <c r="AE72" s="1223">
        <v>1000214.0686266597</v>
      </c>
      <c r="AF72" s="1504">
        <v>563417.76456179994</v>
      </c>
      <c r="AG72" s="1223">
        <v>543084.1270161001</v>
      </c>
      <c r="AH72" s="1223">
        <v>407768.78237533983</v>
      </c>
      <c r="AI72" s="1505">
        <v>525602.65179434</v>
      </c>
      <c r="AJ72" s="1223">
        <v>427044.75101513992</v>
      </c>
      <c r="AK72" s="1223">
        <v>457672.24426000001</v>
      </c>
      <c r="AL72" s="1223">
        <v>608076.16827807028</v>
      </c>
      <c r="AM72" s="1223">
        <v>647404.05803852028</v>
      </c>
    </row>
    <row r="73" spans="1:39" s="48" customFormat="1" ht="14.85" customHeight="1">
      <c r="A73" s="530"/>
      <c r="B73" s="1212"/>
      <c r="C73" s="1212"/>
      <c r="D73" s="1212"/>
      <c r="E73" s="1212"/>
      <c r="F73" s="1212"/>
      <c r="G73" s="1212"/>
      <c r="H73" s="1212"/>
      <c r="I73" s="1212"/>
      <c r="J73" s="1212"/>
      <c r="K73" s="1212"/>
      <c r="L73" s="1212"/>
      <c r="M73" s="1212"/>
      <c r="N73" s="1212"/>
      <c r="O73" s="1212"/>
      <c r="P73" s="1212"/>
      <c r="Q73" s="1212"/>
      <c r="R73" s="1212"/>
      <c r="S73" s="1212"/>
      <c r="T73" s="1212"/>
      <c r="U73" s="1212"/>
      <c r="V73" s="1212"/>
      <c r="W73" s="1212"/>
      <c r="X73" s="1212"/>
      <c r="Y73" s="1212"/>
      <c r="Z73" s="1212"/>
      <c r="AA73" s="1212"/>
      <c r="AB73" s="1212"/>
      <c r="AC73" s="1212"/>
      <c r="AD73" s="1212"/>
      <c r="AE73" s="1212"/>
      <c r="AF73" s="1478"/>
      <c r="AG73" s="1212"/>
      <c r="AH73" s="1212"/>
      <c r="AI73" s="1479"/>
      <c r="AJ73" s="1212"/>
      <c r="AK73" s="1212"/>
      <c r="AL73" s="1212"/>
      <c r="AM73" s="1212"/>
    </row>
    <row r="74" spans="1:39" s="51" customFormat="1" ht="14.85" customHeight="1" thickBot="1">
      <c r="A74" s="531" t="s">
        <v>485</v>
      </c>
      <c r="B74" s="1224">
        <v>19477.5</v>
      </c>
      <c r="C74" s="1224">
        <v>22661.9</v>
      </c>
      <c r="D74" s="1224">
        <v>26701.5</v>
      </c>
      <c r="E74" s="1224">
        <v>30066.7</v>
      </c>
      <c r="F74" s="1224">
        <v>31997.9</v>
      </c>
      <c r="G74" s="1224">
        <v>39678.800000000003</v>
      </c>
      <c r="H74" s="1224">
        <v>49828.399999999994</v>
      </c>
      <c r="I74" s="1224">
        <v>58027.199999999997</v>
      </c>
      <c r="J74" s="1224">
        <v>64874</v>
      </c>
      <c r="K74" s="1224">
        <v>82957.799999999988</v>
      </c>
      <c r="L74" s="1224">
        <v>117511.9</v>
      </c>
      <c r="M74" s="1224">
        <v>159190.79999999999</v>
      </c>
      <c r="N74" s="1224">
        <v>226162.8</v>
      </c>
      <c r="O74" s="1224">
        <v>295033.2</v>
      </c>
      <c r="P74" s="1224">
        <v>385141.8</v>
      </c>
      <c r="Q74" s="1224">
        <v>458777.5</v>
      </c>
      <c r="R74" s="1224">
        <v>584375</v>
      </c>
      <c r="S74" s="1224">
        <v>694615.1</v>
      </c>
      <c r="T74" s="1224">
        <v>1070019.8</v>
      </c>
      <c r="U74" s="1224">
        <v>1568838.7</v>
      </c>
      <c r="V74" s="1224">
        <v>2247039.9</v>
      </c>
      <c r="W74" s="1224">
        <v>2766880.2999999993</v>
      </c>
      <c r="X74" s="1224">
        <v>3047856.3000000003</v>
      </c>
      <c r="Y74" s="1224">
        <v>3753277.8</v>
      </c>
      <c r="Z74" s="1224">
        <v>4515117.5840000007</v>
      </c>
      <c r="AA74" s="1224">
        <v>7172932.1391364504</v>
      </c>
      <c r="AB74" s="1224">
        <v>10981693.579679199</v>
      </c>
      <c r="AC74" s="1224">
        <v>15919559.824920867</v>
      </c>
      <c r="AD74" s="1224">
        <v>17522858.248595331</v>
      </c>
      <c r="AE74" s="1224">
        <v>17331559.022440832</v>
      </c>
      <c r="AF74" s="1506">
        <v>17698745.16226685</v>
      </c>
      <c r="AG74" s="1224">
        <v>18175410.999995239</v>
      </c>
      <c r="AH74" s="1224">
        <v>19798960.192973778</v>
      </c>
      <c r="AI74" s="1507">
        <v>19396633.755987778</v>
      </c>
      <c r="AJ74" s="1224">
        <v>19843847.361283101</v>
      </c>
      <c r="AK74" s="1224">
        <v>19955033.483288631</v>
      </c>
      <c r="AL74" s="1224">
        <v>20822462.61081345</v>
      </c>
      <c r="AM74" s="1224">
        <v>21288144.388432622</v>
      </c>
    </row>
    <row r="75" spans="1:39" s="437" customFormat="1" ht="12.75">
      <c r="A75" s="516" t="s">
        <v>486</v>
      </c>
      <c r="B75" s="526"/>
      <c r="C75" s="526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526"/>
      <c r="R75" s="526"/>
      <c r="S75" s="526"/>
      <c r="T75" s="526"/>
      <c r="U75" s="526"/>
      <c r="V75" s="526"/>
      <c r="W75" s="526"/>
      <c r="X75" s="526"/>
      <c r="Y75" s="526"/>
      <c r="Z75" s="353"/>
      <c r="AI75" s="538"/>
      <c r="AM75" s="538"/>
    </row>
    <row r="76" spans="1:39" s="165" customFormat="1">
      <c r="A76" s="516" t="s">
        <v>849</v>
      </c>
      <c r="B76" s="539"/>
      <c r="C76" s="539"/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39"/>
      <c r="W76" s="539"/>
      <c r="X76" s="539"/>
      <c r="Y76" s="540"/>
      <c r="Z76" s="541"/>
      <c r="AA76" s="437"/>
      <c r="AB76" s="437"/>
      <c r="AC76" s="437"/>
      <c r="AD76" s="437"/>
      <c r="AE76" s="437"/>
      <c r="AF76" s="437"/>
      <c r="AG76" s="437"/>
      <c r="AH76" s="437"/>
      <c r="AI76" s="538"/>
      <c r="AJ76" s="437"/>
      <c r="AK76" s="437"/>
      <c r="AL76" s="437"/>
      <c r="AM76" s="538"/>
    </row>
    <row r="77" spans="1:39">
      <c r="A77" s="264"/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</row>
    <row r="78" spans="1:39"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</row>
    <row r="86" spans="2:26"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</row>
    <row r="87" spans="2:26"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</row>
  </sheetData>
  <mergeCells count="2">
    <mergeCell ref="AJ2:AM2"/>
    <mergeCell ref="AF2:AI2"/>
  </mergeCells>
  <pageMargins left="0.75" right="0.5" top="0.67" bottom="0.25" header="0.52" footer="0"/>
  <pageSetup paperSize="9" scale="47" orientation="portrait" r:id="rId1"/>
  <headerFooter alignWithMargins="0"/>
  <colBreaks count="2" manualBreakCount="2">
    <brk id="14" max="75" man="1"/>
    <brk id="27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95"/>
  <sheetViews>
    <sheetView view="pageBreakPreview" zoomScaleNormal="75" zoomScaleSheetLayoutView="100" workbookViewId="0">
      <pane xSplit="1" ySplit="5" topLeftCell="E6" activePane="bottomRight" state="frozen"/>
      <selection pane="topRight" activeCell="B1" sqref="B1"/>
      <selection pane="bottomLeft" activeCell="A9" sqref="A9"/>
      <selection pane="bottomRight" activeCell="O5" sqref="O5"/>
    </sheetView>
  </sheetViews>
  <sheetFormatPr defaultColWidth="0" defaultRowHeight="0" customHeight="1" zeroHeight="1"/>
  <cols>
    <col min="1" max="1" width="15.28515625" style="45" customWidth="1"/>
    <col min="2" max="2" width="13.140625" style="45" bestFit="1" customWidth="1"/>
    <col min="3" max="3" width="13.28515625" style="45" bestFit="1" customWidth="1"/>
    <col min="4" max="4" width="14.7109375" style="45" bestFit="1" customWidth="1"/>
    <col min="5" max="5" width="14.28515625" style="45" bestFit="1" customWidth="1"/>
    <col min="6" max="6" width="12.5703125" style="45" bestFit="1" customWidth="1"/>
    <col min="7" max="7" width="10.5703125" style="45" bestFit="1" customWidth="1"/>
    <col min="8" max="8" width="10.7109375" style="45" bestFit="1" customWidth="1"/>
    <col min="9" max="9" width="12.28515625" style="45" bestFit="1" customWidth="1"/>
    <col min="10" max="10" width="9.5703125" style="45" bestFit="1" customWidth="1"/>
    <col min="11" max="11" width="18.28515625" style="45" bestFit="1" customWidth="1"/>
    <col min="12" max="12" width="12.7109375" style="45" bestFit="1" customWidth="1"/>
    <col min="13" max="13" width="13.7109375" style="45" bestFit="1" customWidth="1"/>
    <col min="14" max="14" width="14.42578125" style="45" bestFit="1" customWidth="1"/>
    <col min="15" max="16" width="12.28515625" style="45" bestFit="1" customWidth="1"/>
    <col min="17" max="20" width="12.28515625" style="45" customWidth="1"/>
    <col min="21" max="21" width="12.28515625" style="45" bestFit="1" customWidth="1"/>
    <col min="22" max="16384" width="0" style="45" hidden="1"/>
  </cols>
  <sheetData>
    <row r="1" spans="1:21" s="552" customFormat="1" ht="17.100000000000001" customHeight="1" thickBot="1">
      <c r="A1" s="560" t="s">
        <v>852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</row>
    <row r="2" spans="1:21" ht="13.5" customHeight="1">
      <c r="A2" s="561"/>
      <c r="B2" s="1565" t="s">
        <v>398</v>
      </c>
      <c r="C2" s="1566"/>
      <c r="D2" s="1566"/>
      <c r="E2" s="1566"/>
      <c r="F2" s="1565" t="s">
        <v>399</v>
      </c>
      <c r="G2" s="1566"/>
      <c r="H2" s="1566"/>
      <c r="I2" s="1567"/>
      <c r="J2" s="1566" t="s">
        <v>400</v>
      </c>
      <c r="K2" s="1566"/>
      <c r="L2" s="1566"/>
      <c r="M2" s="1565" t="s">
        <v>401</v>
      </c>
      <c r="N2" s="1566"/>
      <c r="O2" s="1567"/>
      <c r="P2" s="969"/>
      <c r="Q2" s="176"/>
      <c r="R2" s="176"/>
      <c r="S2" s="176"/>
      <c r="T2" s="176"/>
      <c r="U2" s="176"/>
    </row>
    <row r="3" spans="1:21" ht="13.5" customHeight="1">
      <c r="A3" s="176"/>
      <c r="B3" s="239" t="s">
        <v>402</v>
      </c>
      <c r="C3" s="177" t="s">
        <v>403</v>
      </c>
      <c r="D3" s="177" t="s">
        <v>404</v>
      </c>
      <c r="E3" s="177" t="s">
        <v>405</v>
      </c>
      <c r="F3" s="239" t="s">
        <v>406</v>
      </c>
      <c r="G3" s="177" t="s">
        <v>407</v>
      </c>
      <c r="H3" s="177"/>
      <c r="I3" s="240"/>
      <c r="J3" s="177"/>
      <c r="K3" s="177"/>
      <c r="L3" s="177" t="s">
        <v>408</v>
      </c>
      <c r="M3" s="239"/>
      <c r="N3" s="177" t="s">
        <v>409</v>
      </c>
      <c r="O3" s="240" t="s">
        <v>410</v>
      </c>
      <c r="P3" s="970" t="s">
        <v>44</v>
      </c>
      <c r="Q3" s="177"/>
      <c r="R3" s="177"/>
      <c r="S3" s="177"/>
      <c r="T3" s="177"/>
      <c r="U3" s="177"/>
    </row>
    <row r="4" spans="1:21" ht="13.5" customHeight="1">
      <c r="A4" s="1333" t="s">
        <v>36</v>
      </c>
      <c r="B4" s="239" t="s">
        <v>411</v>
      </c>
      <c r="C4" s="177" t="s">
        <v>412</v>
      </c>
      <c r="D4" s="177" t="s">
        <v>413</v>
      </c>
      <c r="E4" s="177" t="s">
        <v>414</v>
      </c>
      <c r="F4" s="239" t="s">
        <v>415</v>
      </c>
      <c r="G4" s="177" t="s">
        <v>416</v>
      </c>
      <c r="H4" s="177" t="s">
        <v>417</v>
      </c>
      <c r="I4" s="240" t="s">
        <v>418</v>
      </c>
      <c r="J4" s="177" t="s">
        <v>419</v>
      </c>
      <c r="K4" s="177" t="s">
        <v>420</v>
      </c>
      <c r="L4" s="177" t="s">
        <v>421</v>
      </c>
      <c r="M4" s="239" t="s">
        <v>276</v>
      </c>
      <c r="N4" s="177" t="s">
        <v>422</v>
      </c>
      <c r="O4" s="240" t="s">
        <v>1103</v>
      </c>
      <c r="P4" s="970"/>
      <c r="Q4" s="177"/>
      <c r="R4" s="177"/>
      <c r="S4" s="177"/>
      <c r="T4" s="177"/>
      <c r="U4" s="177"/>
    </row>
    <row r="5" spans="1:21" ht="13.5" customHeight="1" thickBot="1">
      <c r="A5" s="36"/>
      <c r="B5" s="241" t="s">
        <v>423</v>
      </c>
      <c r="C5" s="178"/>
      <c r="D5" s="178"/>
      <c r="E5" s="178" t="s">
        <v>424</v>
      </c>
      <c r="F5" s="241"/>
      <c r="G5" s="178"/>
      <c r="H5" s="178"/>
      <c r="I5" s="242"/>
      <c r="J5" s="178" t="s">
        <v>425</v>
      </c>
      <c r="K5" s="178" t="s">
        <v>426</v>
      </c>
      <c r="L5" s="178" t="s">
        <v>427</v>
      </c>
      <c r="M5" s="241"/>
      <c r="N5" s="178" t="s">
        <v>428</v>
      </c>
      <c r="O5" s="242"/>
      <c r="P5" s="971"/>
      <c r="Q5" s="177"/>
      <c r="R5" s="177"/>
      <c r="S5" s="177"/>
      <c r="T5" s="177"/>
      <c r="U5" s="177"/>
    </row>
    <row r="6" spans="1:21" ht="13.5" customHeight="1">
      <c r="A6" s="1333">
        <v>1981</v>
      </c>
      <c r="B6" s="554">
        <v>590.6</v>
      </c>
      <c r="C6" s="30">
        <v>2659.8</v>
      </c>
      <c r="D6" s="30">
        <v>88</v>
      </c>
      <c r="E6" s="30">
        <v>1750.5</v>
      </c>
      <c r="F6" s="562" t="s">
        <v>50</v>
      </c>
      <c r="G6" s="30">
        <v>827.5</v>
      </c>
      <c r="H6" s="30">
        <v>107.1</v>
      </c>
      <c r="I6" s="555">
        <v>540.4</v>
      </c>
      <c r="J6" s="30">
        <v>177.2</v>
      </c>
      <c r="K6" s="30">
        <v>610.29999999999995</v>
      </c>
      <c r="L6" s="30">
        <v>360.8</v>
      </c>
      <c r="M6" s="554">
        <v>308.89999999999998</v>
      </c>
      <c r="N6" s="30">
        <v>323.2</v>
      </c>
      <c r="O6" s="555">
        <v>238.6</v>
      </c>
      <c r="P6" s="972">
        <v>8582.9</v>
      </c>
      <c r="Q6" s="30"/>
      <c r="R6" s="30"/>
      <c r="S6" s="30"/>
      <c r="T6" s="30"/>
      <c r="U6" s="30"/>
    </row>
    <row r="7" spans="1:21" ht="13.5" customHeight="1">
      <c r="A7" s="1333">
        <v>1982</v>
      </c>
      <c r="B7" s="554">
        <v>786.6</v>
      </c>
      <c r="C7" s="30">
        <v>3037.6</v>
      </c>
      <c r="D7" s="30">
        <v>94.3</v>
      </c>
      <c r="E7" s="30">
        <v>2085</v>
      </c>
      <c r="F7" s="562" t="s">
        <v>50</v>
      </c>
      <c r="G7" s="30">
        <v>1092.3</v>
      </c>
      <c r="H7" s="30">
        <v>150.5</v>
      </c>
      <c r="I7" s="555">
        <v>583.70000000000005</v>
      </c>
      <c r="J7" s="30">
        <v>193.1</v>
      </c>
      <c r="K7" s="30">
        <v>707</v>
      </c>
      <c r="L7" s="30">
        <v>402.7</v>
      </c>
      <c r="M7" s="554">
        <v>368.1</v>
      </c>
      <c r="N7" s="553" t="s">
        <v>50</v>
      </c>
      <c r="O7" s="555">
        <v>774.4</v>
      </c>
      <c r="P7" s="972">
        <v>10275.300000000001</v>
      </c>
      <c r="Q7" s="30"/>
      <c r="R7" s="30"/>
      <c r="S7" s="30"/>
      <c r="T7" s="30"/>
      <c r="U7" s="30"/>
    </row>
    <row r="8" spans="1:21" ht="13.5" customHeight="1">
      <c r="A8" s="1333">
        <v>1983</v>
      </c>
      <c r="B8" s="554">
        <v>940.4</v>
      </c>
      <c r="C8" s="30">
        <v>3053.1</v>
      </c>
      <c r="D8" s="30">
        <v>118.7</v>
      </c>
      <c r="E8" s="30">
        <v>2260.1999999999998</v>
      </c>
      <c r="F8" s="562" t="s">
        <v>50</v>
      </c>
      <c r="G8" s="30">
        <v>1066.5999999999999</v>
      </c>
      <c r="H8" s="30">
        <v>137.69999999999999</v>
      </c>
      <c r="I8" s="555">
        <v>522.9</v>
      </c>
      <c r="J8" s="30">
        <v>181.3</v>
      </c>
      <c r="K8" s="30">
        <v>718.2</v>
      </c>
      <c r="L8" s="30">
        <v>810.1</v>
      </c>
      <c r="M8" s="554">
        <v>589</v>
      </c>
      <c r="N8" s="553" t="s">
        <v>50</v>
      </c>
      <c r="O8" s="555">
        <v>695.7</v>
      </c>
      <c r="P8" s="972">
        <v>11093.900000000001</v>
      </c>
      <c r="Q8" s="30"/>
      <c r="R8" s="30"/>
      <c r="S8" s="30"/>
      <c r="T8" s="30"/>
      <c r="U8" s="30"/>
    </row>
    <row r="9" spans="1:21" ht="13.5" customHeight="1">
      <c r="A9" s="1333">
        <v>1984</v>
      </c>
      <c r="B9" s="554">
        <v>1052.0999999999999</v>
      </c>
      <c r="C9" s="30">
        <v>3083.5</v>
      </c>
      <c r="D9" s="30">
        <v>165.5</v>
      </c>
      <c r="E9" s="30">
        <v>2373.8000000000002</v>
      </c>
      <c r="F9" s="562" t="s">
        <v>50</v>
      </c>
      <c r="G9" s="30">
        <v>1197.7</v>
      </c>
      <c r="H9" s="30">
        <v>133.5</v>
      </c>
      <c r="I9" s="555">
        <v>491.5</v>
      </c>
      <c r="J9" s="30">
        <v>200.7</v>
      </c>
      <c r="K9" s="30">
        <v>738.5</v>
      </c>
      <c r="L9" s="30">
        <v>753.2</v>
      </c>
      <c r="M9" s="554">
        <v>579.6</v>
      </c>
      <c r="N9" s="553" t="s">
        <v>50</v>
      </c>
      <c r="O9" s="555">
        <v>734</v>
      </c>
      <c r="P9" s="972">
        <v>11503.600000000002</v>
      </c>
      <c r="Q9" s="30"/>
      <c r="R9" s="30"/>
      <c r="S9" s="30"/>
      <c r="T9" s="30"/>
      <c r="U9" s="30"/>
    </row>
    <row r="10" spans="1:21" ht="13.5" customHeight="1">
      <c r="A10" s="1333">
        <v>1985</v>
      </c>
      <c r="B10" s="554">
        <v>1310.2</v>
      </c>
      <c r="C10" s="30">
        <v>3232.2</v>
      </c>
      <c r="D10" s="30">
        <v>236.1</v>
      </c>
      <c r="E10" s="30">
        <v>2493.6999999999998</v>
      </c>
      <c r="F10" s="562" t="s">
        <v>50</v>
      </c>
      <c r="G10" s="30">
        <v>1417.7</v>
      </c>
      <c r="H10" s="30">
        <v>122.6</v>
      </c>
      <c r="I10" s="555">
        <v>511</v>
      </c>
      <c r="J10" s="30">
        <v>244</v>
      </c>
      <c r="K10" s="30">
        <v>743.7</v>
      </c>
      <c r="L10" s="30">
        <v>538.20000000000005</v>
      </c>
      <c r="M10" s="554">
        <v>552.6</v>
      </c>
      <c r="N10" s="553" t="s">
        <v>50</v>
      </c>
      <c r="O10" s="555">
        <v>768.2</v>
      </c>
      <c r="P10" s="972">
        <v>12170.200000000003</v>
      </c>
      <c r="Q10" s="30"/>
      <c r="R10" s="30"/>
      <c r="S10" s="30"/>
      <c r="T10" s="30"/>
      <c r="U10" s="30"/>
    </row>
    <row r="11" spans="1:21" ht="13.5" customHeight="1">
      <c r="A11" s="1333">
        <v>1986</v>
      </c>
      <c r="B11" s="554">
        <v>1830.3</v>
      </c>
      <c r="C11" s="30">
        <v>4475.2</v>
      </c>
      <c r="D11" s="30">
        <v>208</v>
      </c>
      <c r="E11" s="30">
        <v>2840.4</v>
      </c>
      <c r="F11" s="562" t="s">
        <v>50</v>
      </c>
      <c r="G11" s="30">
        <v>1725</v>
      </c>
      <c r="H11" s="30">
        <v>311.5</v>
      </c>
      <c r="I11" s="555">
        <v>718.3</v>
      </c>
      <c r="J11" s="30">
        <v>242.1</v>
      </c>
      <c r="K11" s="30">
        <v>730.3</v>
      </c>
      <c r="L11" s="30">
        <v>823.2</v>
      </c>
      <c r="M11" s="554">
        <v>514.79999999999995</v>
      </c>
      <c r="N11" s="553" t="s">
        <v>50</v>
      </c>
      <c r="O11" s="555">
        <v>1282.5</v>
      </c>
      <c r="P11" s="972">
        <v>15701.599999999999</v>
      </c>
      <c r="Q11" s="30"/>
      <c r="R11" s="30"/>
      <c r="S11" s="30"/>
      <c r="T11" s="30"/>
      <c r="U11" s="30"/>
    </row>
    <row r="12" spans="1:21" ht="13.5" customHeight="1">
      <c r="A12" s="1333">
        <v>1987</v>
      </c>
      <c r="B12" s="554">
        <v>2427.1</v>
      </c>
      <c r="C12" s="30">
        <v>4961.2</v>
      </c>
      <c r="D12" s="30">
        <v>246.3</v>
      </c>
      <c r="E12" s="30">
        <v>2892.4</v>
      </c>
      <c r="F12" s="562" t="s">
        <v>50</v>
      </c>
      <c r="G12" s="30">
        <v>1961.7</v>
      </c>
      <c r="H12" s="30">
        <v>462.5</v>
      </c>
      <c r="I12" s="555">
        <v>613.20000000000005</v>
      </c>
      <c r="J12" s="30">
        <v>232.3</v>
      </c>
      <c r="K12" s="30">
        <v>801.1</v>
      </c>
      <c r="L12" s="30">
        <v>1102</v>
      </c>
      <c r="M12" s="554">
        <v>643.5</v>
      </c>
      <c r="N12" s="30">
        <v>561.20000000000005</v>
      </c>
      <c r="O12" s="555">
        <v>627.4</v>
      </c>
      <c r="P12" s="972">
        <v>17531.900000000001</v>
      </c>
      <c r="Q12" s="30"/>
      <c r="R12" s="30"/>
      <c r="S12" s="30"/>
      <c r="T12" s="30"/>
      <c r="U12" s="30"/>
    </row>
    <row r="13" spans="1:21" ht="13.5" customHeight="1">
      <c r="A13" s="1333">
        <v>1988</v>
      </c>
      <c r="B13" s="554">
        <v>3066.7</v>
      </c>
      <c r="C13" s="30">
        <v>6078</v>
      </c>
      <c r="D13" s="30">
        <v>227.3</v>
      </c>
      <c r="E13" s="30">
        <v>3007.9</v>
      </c>
      <c r="F13" s="562" t="s">
        <v>50</v>
      </c>
      <c r="G13" s="30">
        <v>2335.9</v>
      </c>
      <c r="H13" s="30">
        <v>477.7</v>
      </c>
      <c r="I13" s="555">
        <v>802.6</v>
      </c>
      <c r="J13" s="30">
        <v>258</v>
      </c>
      <c r="K13" s="30">
        <v>885.7</v>
      </c>
      <c r="L13" s="30">
        <v>192.3</v>
      </c>
      <c r="M13" s="554">
        <v>774.7</v>
      </c>
      <c r="N13" s="30">
        <v>847.4</v>
      </c>
      <c r="O13" s="555">
        <v>607</v>
      </c>
      <c r="P13" s="972">
        <v>19561.2</v>
      </c>
      <c r="Q13" s="30"/>
      <c r="R13" s="30"/>
      <c r="S13" s="30"/>
      <c r="T13" s="30"/>
      <c r="U13" s="30"/>
    </row>
    <row r="14" spans="1:21" ht="13.5" customHeight="1">
      <c r="A14" s="1333">
        <v>1989</v>
      </c>
      <c r="B14" s="554">
        <v>3470.5</v>
      </c>
      <c r="C14" s="30">
        <v>6671.7</v>
      </c>
      <c r="D14" s="30">
        <v>271.60000000000002</v>
      </c>
      <c r="E14" s="30">
        <v>3226.7</v>
      </c>
      <c r="F14" s="562" t="s">
        <v>50</v>
      </c>
      <c r="G14" s="30">
        <v>2736.3</v>
      </c>
      <c r="H14" s="30">
        <v>603.6</v>
      </c>
      <c r="I14" s="555">
        <v>882.4</v>
      </c>
      <c r="J14" s="30">
        <v>200.5</v>
      </c>
      <c r="K14" s="30">
        <v>821.5</v>
      </c>
      <c r="L14" s="30">
        <v>478.8</v>
      </c>
      <c r="M14" s="554">
        <v>841.8</v>
      </c>
      <c r="N14" s="30">
        <v>1151.0999999999999</v>
      </c>
      <c r="O14" s="555">
        <v>651.5</v>
      </c>
      <c r="P14" s="972">
        <v>22007.999999999996</v>
      </c>
      <c r="Q14" s="30"/>
      <c r="R14" s="30"/>
      <c r="S14" s="30"/>
      <c r="T14" s="30"/>
      <c r="U14" s="30"/>
    </row>
    <row r="15" spans="1:21" ht="13.5" customHeight="1">
      <c r="A15" s="1333">
        <v>1990</v>
      </c>
      <c r="B15" s="554">
        <v>4221.3999999999996</v>
      </c>
      <c r="C15" s="30">
        <v>7883.7</v>
      </c>
      <c r="D15" s="30">
        <v>362.4</v>
      </c>
      <c r="E15" s="30">
        <v>3210.8</v>
      </c>
      <c r="F15" s="558">
        <v>308</v>
      </c>
      <c r="G15" s="30">
        <v>2761.8</v>
      </c>
      <c r="H15" s="30">
        <v>747.1</v>
      </c>
      <c r="I15" s="555">
        <v>1021.8</v>
      </c>
      <c r="J15" s="30">
        <v>215.5</v>
      </c>
      <c r="K15" s="30">
        <v>935.3</v>
      </c>
      <c r="L15" s="30">
        <v>719.1</v>
      </c>
      <c r="M15" s="554">
        <v>1159</v>
      </c>
      <c r="N15" s="30">
        <v>1332.2</v>
      </c>
      <c r="O15" s="555">
        <v>1122</v>
      </c>
      <c r="P15" s="972">
        <v>26000.099999999995</v>
      </c>
      <c r="Q15" s="30"/>
      <c r="R15" s="30"/>
      <c r="S15" s="30"/>
      <c r="T15" s="30"/>
      <c r="U15" s="30"/>
    </row>
    <row r="16" spans="1:21" ht="13.5" customHeight="1">
      <c r="A16" s="1333">
        <v>1991</v>
      </c>
      <c r="B16" s="554">
        <v>5012.7</v>
      </c>
      <c r="C16" s="30">
        <v>10911.3</v>
      </c>
      <c r="D16" s="30">
        <v>541.79999999999995</v>
      </c>
      <c r="E16" s="30">
        <v>3573.2</v>
      </c>
      <c r="F16" s="558">
        <v>122.5</v>
      </c>
      <c r="G16" s="30">
        <v>3035</v>
      </c>
      <c r="H16" s="30">
        <v>942.7</v>
      </c>
      <c r="I16" s="555">
        <v>1001.4</v>
      </c>
      <c r="J16" s="30">
        <v>217.2</v>
      </c>
      <c r="K16" s="30">
        <v>1134.4000000000001</v>
      </c>
      <c r="L16" s="30">
        <v>756</v>
      </c>
      <c r="M16" s="554">
        <v>997.4</v>
      </c>
      <c r="N16" s="30">
        <v>1683</v>
      </c>
      <c r="O16" s="555">
        <v>1377.6</v>
      </c>
      <c r="P16" s="972">
        <v>31306.200000000004</v>
      </c>
      <c r="Q16" s="30"/>
      <c r="R16" s="30"/>
      <c r="S16" s="30"/>
      <c r="T16" s="30"/>
      <c r="U16" s="30"/>
    </row>
    <row r="17" spans="1:21" ht="13.5" customHeight="1">
      <c r="A17" s="1333">
        <v>1992</v>
      </c>
      <c r="B17" s="554">
        <v>6978.9</v>
      </c>
      <c r="C17" s="30">
        <v>15403.9</v>
      </c>
      <c r="D17" s="30">
        <v>759.7</v>
      </c>
      <c r="E17" s="30">
        <v>4059.4</v>
      </c>
      <c r="F17" s="558">
        <v>728.8</v>
      </c>
      <c r="G17" s="30">
        <v>3713.3</v>
      </c>
      <c r="H17" s="30">
        <v>1316.9</v>
      </c>
      <c r="I17" s="555">
        <v>1633.5</v>
      </c>
      <c r="J17" s="30">
        <v>308.5</v>
      </c>
      <c r="K17" s="30">
        <v>1336.8</v>
      </c>
      <c r="L17" s="30">
        <v>1118.9000000000001</v>
      </c>
      <c r="M17" s="554">
        <v>1239.3</v>
      </c>
      <c r="N17" s="30">
        <v>2178.5</v>
      </c>
      <c r="O17" s="555">
        <v>1960.4</v>
      </c>
      <c r="P17" s="972">
        <v>42736.80000000001</v>
      </c>
      <c r="Q17" s="30"/>
      <c r="R17" s="30"/>
      <c r="S17" s="30"/>
      <c r="T17" s="30"/>
      <c r="U17" s="30"/>
    </row>
    <row r="18" spans="1:21" ht="13.5" customHeight="1">
      <c r="A18" s="1333">
        <v>1993</v>
      </c>
      <c r="B18" s="554">
        <v>10753</v>
      </c>
      <c r="C18" s="30">
        <v>23110.6</v>
      </c>
      <c r="D18" s="30">
        <v>1424.1</v>
      </c>
      <c r="E18" s="30">
        <v>5405.2</v>
      </c>
      <c r="F18" s="562" t="s">
        <v>50</v>
      </c>
      <c r="G18" s="30">
        <v>9962.4</v>
      </c>
      <c r="H18" s="30">
        <v>1608.3</v>
      </c>
      <c r="I18" s="555">
        <v>1923.3</v>
      </c>
      <c r="J18" s="30">
        <v>467</v>
      </c>
      <c r="K18" s="30">
        <v>2150.9</v>
      </c>
      <c r="L18" s="30">
        <v>1801.4</v>
      </c>
      <c r="M18" s="554">
        <v>1740.2</v>
      </c>
      <c r="N18" s="553" t="s">
        <v>50</v>
      </c>
      <c r="O18" s="555">
        <v>5318.9</v>
      </c>
      <c r="P18" s="972">
        <v>65665.3</v>
      </c>
      <c r="Q18" s="30"/>
      <c r="R18" s="30"/>
      <c r="S18" s="30"/>
      <c r="T18" s="30"/>
      <c r="U18" s="30"/>
    </row>
    <row r="19" spans="1:21" ht="13.5" customHeight="1">
      <c r="A19" s="1333">
        <v>1994</v>
      </c>
      <c r="B19" s="554">
        <v>17757.7</v>
      </c>
      <c r="C19" s="30">
        <v>34823.199999999997</v>
      </c>
      <c r="D19" s="553" t="s">
        <v>50</v>
      </c>
      <c r="E19" s="553" t="s">
        <v>50</v>
      </c>
      <c r="F19" s="562" t="s">
        <v>50</v>
      </c>
      <c r="G19" s="553" t="s">
        <v>50</v>
      </c>
      <c r="H19" s="96">
        <v>7613.1</v>
      </c>
      <c r="I19" s="563" t="s">
        <v>50</v>
      </c>
      <c r="J19" s="553" t="s">
        <v>50</v>
      </c>
      <c r="K19" s="553" t="s">
        <v>50</v>
      </c>
      <c r="L19" s="553" t="s">
        <v>50</v>
      </c>
      <c r="M19" s="562" t="s">
        <v>50</v>
      </c>
      <c r="N19" s="553" t="s">
        <v>50</v>
      </c>
      <c r="O19" s="556">
        <v>33989.9</v>
      </c>
      <c r="P19" s="972">
        <v>94183.9</v>
      </c>
      <c r="Q19" s="30"/>
      <c r="R19" s="30"/>
      <c r="S19" s="30"/>
      <c r="T19" s="30"/>
      <c r="U19" s="30"/>
    </row>
    <row r="20" spans="1:21" ht="13.5" customHeight="1">
      <c r="A20" s="1333">
        <v>1995</v>
      </c>
      <c r="B20" s="554">
        <v>25278.7</v>
      </c>
      <c r="C20" s="30">
        <v>58090.7</v>
      </c>
      <c r="D20" s="96">
        <v>12071.6</v>
      </c>
      <c r="E20" s="553" t="s">
        <v>50</v>
      </c>
      <c r="F20" s="562" t="s">
        <v>50</v>
      </c>
      <c r="G20" s="553" t="s">
        <v>50</v>
      </c>
      <c r="H20" s="96">
        <v>19442.900000000001</v>
      </c>
      <c r="I20" s="563" t="s">
        <v>50</v>
      </c>
      <c r="J20" s="553" t="s">
        <v>50</v>
      </c>
      <c r="K20" s="553" t="s">
        <v>50</v>
      </c>
      <c r="L20" s="553" t="s">
        <v>50</v>
      </c>
      <c r="M20" s="562" t="s">
        <v>50</v>
      </c>
      <c r="N20" s="553" t="s">
        <v>50</v>
      </c>
      <c r="O20" s="555">
        <v>29685.7</v>
      </c>
      <c r="P20" s="973">
        <v>144569.60000000001</v>
      </c>
      <c r="Q20" s="244"/>
      <c r="R20" s="244"/>
      <c r="S20" s="244"/>
      <c r="T20" s="244"/>
      <c r="U20" s="244"/>
    </row>
    <row r="21" spans="1:21" ht="13.5" customHeight="1">
      <c r="A21" s="243">
        <v>1996</v>
      </c>
      <c r="B21" s="554">
        <v>33264.1</v>
      </c>
      <c r="C21" s="30">
        <v>72238.100000000006</v>
      </c>
      <c r="D21" s="96">
        <v>15049.5</v>
      </c>
      <c r="E21" s="553" t="s">
        <v>50</v>
      </c>
      <c r="F21" s="562" t="s">
        <v>50</v>
      </c>
      <c r="G21" s="553" t="s">
        <v>50</v>
      </c>
      <c r="H21" s="96">
        <v>32998.199999999997</v>
      </c>
      <c r="I21" s="563" t="s">
        <v>50</v>
      </c>
      <c r="J21" s="553" t="s">
        <v>50</v>
      </c>
      <c r="K21" s="553" t="s">
        <v>50</v>
      </c>
      <c r="L21" s="553" t="s">
        <v>50</v>
      </c>
      <c r="M21" s="562" t="s">
        <v>50</v>
      </c>
      <c r="N21" s="553" t="s">
        <v>50</v>
      </c>
      <c r="O21" s="556">
        <v>15887.2</v>
      </c>
      <c r="P21" s="972">
        <v>169437.10000000003</v>
      </c>
      <c r="Q21" s="30"/>
      <c r="R21" s="30"/>
      <c r="S21" s="30"/>
      <c r="T21" s="30"/>
      <c r="U21" s="30"/>
    </row>
    <row r="22" spans="1:21" ht="13.5" customHeight="1">
      <c r="A22" s="245">
        <v>1997</v>
      </c>
      <c r="B22" s="554">
        <v>27939.3</v>
      </c>
      <c r="C22" s="30">
        <v>82823.100000000006</v>
      </c>
      <c r="D22" s="96">
        <v>20611</v>
      </c>
      <c r="E22" s="553" t="s">
        <v>50</v>
      </c>
      <c r="F22" s="562" t="s">
        <v>50</v>
      </c>
      <c r="G22" s="553" t="s">
        <v>50</v>
      </c>
      <c r="H22" s="96">
        <v>16368.7</v>
      </c>
      <c r="I22" s="563" t="s">
        <v>50</v>
      </c>
      <c r="J22" s="553" t="s">
        <v>50</v>
      </c>
      <c r="K22" s="553" t="s">
        <v>50</v>
      </c>
      <c r="L22" s="553" t="s">
        <v>50</v>
      </c>
      <c r="M22" s="562" t="s">
        <v>50</v>
      </c>
      <c r="N22" s="553" t="s">
        <v>50</v>
      </c>
      <c r="O22" s="556">
        <v>237808.4</v>
      </c>
      <c r="P22" s="972">
        <v>385550.5</v>
      </c>
      <c r="Q22" s="30"/>
      <c r="R22" s="30"/>
      <c r="S22" s="30"/>
      <c r="T22" s="30"/>
      <c r="U22" s="30"/>
    </row>
    <row r="23" spans="1:21" ht="13.5" customHeight="1">
      <c r="A23" s="245">
        <v>1998</v>
      </c>
      <c r="B23" s="554">
        <v>27180.7</v>
      </c>
      <c r="C23" s="30">
        <v>96732.7</v>
      </c>
      <c r="D23" s="96">
        <v>22848.2</v>
      </c>
      <c r="E23" s="553" t="s">
        <v>50</v>
      </c>
      <c r="F23" s="562" t="s">
        <v>50</v>
      </c>
      <c r="G23" s="553" t="s">
        <v>50</v>
      </c>
      <c r="H23" s="96">
        <v>29770.2</v>
      </c>
      <c r="I23" s="563" t="s">
        <v>50</v>
      </c>
      <c r="J23" s="553" t="s">
        <v>50</v>
      </c>
      <c r="K23" s="553" t="s">
        <v>50</v>
      </c>
      <c r="L23" s="553" t="s">
        <v>50</v>
      </c>
      <c r="M23" s="562" t="s">
        <v>50</v>
      </c>
      <c r="N23" s="553" t="s">
        <v>50</v>
      </c>
      <c r="O23" s="556">
        <v>96363.7</v>
      </c>
      <c r="P23" s="972">
        <v>272895.5</v>
      </c>
      <c r="Q23" s="30"/>
      <c r="R23" s="30"/>
      <c r="S23" s="30"/>
      <c r="T23" s="30"/>
      <c r="U23" s="30"/>
    </row>
    <row r="24" spans="1:21" ht="13.5" customHeight="1">
      <c r="A24" s="243">
        <v>1999</v>
      </c>
      <c r="B24" s="554">
        <v>31045.7</v>
      </c>
      <c r="C24" s="30">
        <v>115759.9</v>
      </c>
      <c r="D24" s="96">
        <v>24683.599999999999</v>
      </c>
      <c r="E24" s="553" t="s">
        <v>50</v>
      </c>
      <c r="F24" s="562" t="s">
        <v>50</v>
      </c>
      <c r="G24" s="553" t="s">
        <v>50</v>
      </c>
      <c r="H24" s="96">
        <v>18772.099999999999</v>
      </c>
      <c r="I24" s="563" t="s">
        <v>50</v>
      </c>
      <c r="J24" s="553" t="s">
        <v>50</v>
      </c>
      <c r="K24" s="553" t="s">
        <v>50</v>
      </c>
      <c r="L24" s="553" t="s">
        <v>50</v>
      </c>
      <c r="M24" s="562" t="s">
        <v>50</v>
      </c>
      <c r="N24" s="553" t="s">
        <v>50</v>
      </c>
      <c r="O24" s="556">
        <v>132503.6</v>
      </c>
      <c r="P24" s="972">
        <v>322764.90000000002</v>
      </c>
      <c r="Q24" s="30"/>
      <c r="R24" s="30"/>
      <c r="S24" s="30"/>
      <c r="T24" s="30"/>
      <c r="U24" s="30"/>
    </row>
    <row r="25" spans="1:21" ht="13.5" customHeight="1">
      <c r="A25" s="245">
        <v>2000</v>
      </c>
      <c r="B25" s="554">
        <v>41028.9</v>
      </c>
      <c r="C25" s="30">
        <v>141294.79999999999</v>
      </c>
      <c r="D25" s="96">
        <v>32288.6</v>
      </c>
      <c r="E25" s="553" t="s">
        <v>50</v>
      </c>
      <c r="F25" s="562" t="s">
        <v>50</v>
      </c>
      <c r="G25" s="553" t="s">
        <v>50</v>
      </c>
      <c r="H25" s="96">
        <v>25307.4</v>
      </c>
      <c r="I25" s="563" t="s">
        <v>50</v>
      </c>
      <c r="J25" s="553" t="s">
        <v>50</v>
      </c>
      <c r="K25" s="553" t="s">
        <v>50</v>
      </c>
      <c r="L25" s="553" t="s">
        <v>50</v>
      </c>
      <c r="M25" s="562" t="s">
        <v>50</v>
      </c>
      <c r="N25" s="553" t="s">
        <v>50</v>
      </c>
      <c r="O25" s="556">
        <v>268382.5</v>
      </c>
      <c r="P25" s="972">
        <v>508302.19999999995</v>
      </c>
      <c r="Q25" s="30"/>
      <c r="R25" s="30"/>
      <c r="S25" s="30"/>
      <c r="T25" s="30"/>
      <c r="U25" s="30"/>
    </row>
    <row r="26" spans="1:21" ht="13.5" customHeight="1">
      <c r="A26" s="245">
        <v>2001</v>
      </c>
      <c r="B26" s="554">
        <v>55846.1</v>
      </c>
      <c r="C26" s="30">
        <v>206889</v>
      </c>
      <c r="D26" s="96">
        <v>70477.100000000006</v>
      </c>
      <c r="E26" s="553" t="s">
        <v>50</v>
      </c>
      <c r="F26" s="562" t="s">
        <v>50</v>
      </c>
      <c r="G26" s="553" t="s">
        <v>50</v>
      </c>
      <c r="H26" s="96">
        <v>34532.5</v>
      </c>
      <c r="I26" s="563" t="s">
        <v>50</v>
      </c>
      <c r="J26" s="553" t="s">
        <v>50</v>
      </c>
      <c r="K26" s="553" t="s">
        <v>50</v>
      </c>
      <c r="L26" s="553" t="s">
        <v>50</v>
      </c>
      <c r="M26" s="562" t="s">
        <v>50</v>
      </c>
      <c r="N26" s="553" t="s">
        <v>50</v>
      </c>
      <c r="O26" s="556">
        <v>428420.1</v>
      </c>
      <c r="P26" s="972">
        <v>796164.79999999993</v>
      </c>
      <c r="Q26" s="30"/>
      <c r="R26" s="30"/>
      <c r="S26" s="30"/>
      <c r="T26" s="30"/>
      <c r="U26" s="30"/>
    </row>
    <row r="27" spans="1:21" ht="13.5" customHeight="1">
      <c r="A27" s="243">
        <v>2002</v>
      </c>
      <c r="B27" s="554">
        <v>59849.7</v>
      </c>
      <c r="C27" s="30">
        <v>233474.7</v>
      </c>
      <c r="D27" s="96">
        <v>70170</v>
      </c>
      <c r="E27" s="553" t="s">
        <v>50</v>
      </c>
      <c r="F27" s="562" t="s">
        <v>50</v>
      </c>
      <c r="G27" s="553" t="s">
        <v>50</v>
      </c>
      <c r="H27" s="96">
        <v>26709.200000000001</v>
      </c>
      <c r="I27" s="563" t="s">
        <v>50</v>
      </c>
      <c r="J27" s="553" t="s">
        <v>50</v>
      </c>
      <c r="K27" s="553" t="s">
        <v>50</v>
      </c>
      <c r="L27" s="553" t="s">
        <v>50</v>
      </c>
      <c r="M27" s="562" t="s">
        <v>50</v>
      </c>
      <c r="N27" s="553" t="s">
        <v>50</v>
      </c>
      <c r="O27" s="556">
        <v>564425.19999999995</v>
      </c>
      <c r="P27" s="972">
        <v>954628.8</v>
      </c>
      <c r="Q27" s="30"/>
      <c r="R27" s="30"/>
      <c r="S27" s="30"/>
      <c r="T27" s="30"/>
      <c r="U27" s="30"/>
    </row>
    <row r="28" spans="1:21" ht="13.5" customHeight="1">
      <c r="A28" s="245">
        <v>2003</v>
      </c>
      <c r="B28" s="554">
        <v>62102.8</v>
      </c>
      <c r="C28" s="30">
        <v>294309.59999999998</v>
      </c>
      <c r="D28" s="96">
        <v>95976.4</v>
      </c>
      <c r="E28" s="557" t="s">
        <v>50</v>
      </c>
      <c r="F28" s="562" t="s">
        <v>50</v>
      </c>
      <c r="G28" s="557" t="s">
        <v>50</v>
      </c>
      <c r="H28" s="96">
        <v>34467.4</v>
      </c>
      <c r="I28" s="564" t="s">
        <v>50</v>
      </c>
      <c r="J28" s="553" t="s">
        <v>50</v>
      </c>
      <c r="K28" s="553" t="s">
        <v>50</v>
      </c>
      <c r="L28" s="553" t="s">
        <v>50</v>
      </c>
      <c r="M28" s="562" t="s">
        <v>50</v>
      </c>
      <c r="N28" s="553" t="s">
        <v>50</v>
      </c>
      <c r="O28" s="556">
        <v>723176.9</v>
      </c>
      <c r="P28" s="972">
        <v>1210033.1000000001</v>
      </c>
      <c r="Q28" s="30"/>
      <c r="R28" s="30"/>
      <c r="S28" s="30"/>
      <c r="T28" s="30"/>
      <c r="U28" s="30"/>
    </row>
    <row r="29" spans="1:21" ht="13.5" customHeight="1">
      <c r="A29" s="245">
        <v>2004</v>
      </c>
      <c r="B29" s="554">
        <v>67738.600000000006</v>
      </c>
      <c r="C29" s="30">
        <v>332113.7</v>
      </c>
      <c r="D29" s="96">
        <v>131055.6</v>
      </c>
      <c r="E29" s="553" t="s">
        <v>50</v>
      </c>
      <c r="F29" s="562" t="s">
        <v>50</v>
      </c>
      <c r="G29" s="553" t="s">
        <v>50</v>
      </c>
      <c r="H29" s="96">
        <v>31347</v>
      </c>
      <c r="I29" s="563" t="s">
        <v>50</v>
      </c>
      <c r="J29" s="553" t="s">
        <v>50</v>
      </c>
      <c r="K29" s="553" t="s">
        <v>50</v>
      </c>
      <c r="L29" s="553" t="s">
        <v>50</v>
      </c>
      <c r="M29" s="562" t="s">
        <v>50</v>
      </c>
      <c r="N29" s="553" t="s">
        <v>50</v>
      </c>
      <c r="O29" s="556">
        <v>956987.8</v>
      </c>
      <c r="P29" s="972">
        <v>1519242.7000000002</v>
      </c>
      <c r="Q29" s="30"/>
      <c r="R29" s="30"/>
      <c r="S29" s="30"/>
      <c r="T29" s="30"/>
      <c r="U29" s="30"/>
    </row>
    <row r="30" spans="1:21" ht="13.5" customHeight="1">
      <c r="A30" s="243">
        <v>2005</v>
      </c>
      <c r="B30" s="554">
        <v>48561.5</v>
      </c>
      <c r="C30" s="30">
        <v>352038.3</v>
      </c>
      <c r="D30" s="96">
        <v>172532.1</v>
      </c>
      <c r="E30" s="553" t="s">
        <v>50</v>
      </c>
      <c r="F30" s="562" t="s">
        <v>50</v>
      </c>
      <c r="G30" s="553" t="s">
        <v>50</v>
      </c>
      <c r="H30" s="96">
        <v>26427.3</v>
      </c>
      <c r="I30" s="563"/>
      <c r="J30" s="553" t="s">
        <v>50</v>
      </c>
      <c r="K30" s="553" t="s">
        <v>50</v>
      </c>
      <c r="L30" s="553" t="s">
        <v>50</v>
      </c>
      <c r="M30" s="562"/>
      <c r="N30" s="553"/>
      <c r="O30" s="556">
        <v>1377152</v>
      </c>
      <c r="P30" s="972">
        <v>1976711.2000000002</v>
      </c>
      <c r="Q30" s="30"/>
      <c r="R30" s="30"/>
      <c r="S30" s="30"/>
      <c r="T30" s="30"/>
      <c r="U30" s="30"/>
    </row>
    <row r="31" spans="1:21" ht="13.5" customHeight="1">
      <c r="A31" s="245">
        <v>2006</v>
      </c>
      <c r="B31" s="554">
        <v>49393.4</v>
      </c>
      <c r="C31" s="30">
        <v>445792.6</v>
      </c>
      <c r="D31" s="96">
        <v>251477.1</v>
      </c>
      <c r="E31" s="553" t="s">
        <v>50</v>
      </c>
      <c r="F31" s="562" t="s">
        <v>50</v>
      </c>
      <c r="G31" s="553" t="s">
        <v>50</v>
      </c>
      <c r="H31" s="96">
        <v>52686.3</v>
      </c>
      <c r="I31" s="563" t="s">
        <v>50</v>
      </c>
      <c r="J31" s="553" t="s">
        <v>50</v>
      </c>
      <c r="K31" s="553" t="s">
        <v>50</v>
      </c>
      <c r="L31" s="553" t="s">
        <v>50</v>
      </c>
      <c r="M31" s="562" t="s">
        <v>50</v>
      </c>
      <c r="N31" s="553" t="s">
        <v>50</v>
      </c>
      <c r="O31" s="556">
        <v>1724948.5</v>
      </c>
      <c r="P31" s="972">
        <v>2524297.9</v>
      </c>
      <c r="Q31" s="30"/>
      <c r="R31" s="30"/>
      <c r="S31" s="30"/>
      <c r="T31" s="30"/>
      <c r="U31" s="30"/>
    </row>
    <row r="32" spans="1:21" ht="13.5" customHeight="1">
      <c r="A32" s="245">
        <v>2007</v>
      </c>
      <c r="B32" s="554">
        <v>149578.9</v>
      </c>
      <c r="C32" s="30">
        <v>487576</v>
      </c>
      <c r="D32" s="96">
        <v>490712.9</v>
      </c>
      <c r="E32" s="553" t="s">
        <v>50</v>
      </c>
      <c r="F32" s="562" t="s">
        <v>50</v>
      </c>
      <c r="G32" s="553" t="s">
        <v>50</v>
      </c>
      <c r="H32" s="96">
        <v>66551.100000000006</v>
      </c>
      <c r="I32" s="563" t="s">
        <v>50</v>
      </c>
      <c r="J32" s="553" t="s">
        <v>50</v>
      </c>
      <c r="K32" s="553" t="s">
        <v>50</v>
      </c>
      <c r="L32" s="553" t="s">
        <v>50</v>
      </c>
      <c r="M32" s="562" t="s">
        <v>50</v>
      </c>
      <c r="N32" s="553" t="s">
        <v>50</v>
      </c>
      <c r="O32" s="556">
        <v>3619069.9</v>
      </c>
      <c r="P32" s="972">
        <v>4813488.8</v>
      </c>
      <c r="Q32" s="30"/>
      <c r="R32" s="30"/>
      <c r="S32" s="30"/>
      <c r="T32" s="30"/>
      <c r="U32" s="30"/>
    </row>
    <row r="33" spans="1:21" ht="13.5" customHeight="1">
      <c r="A33" s="245">
        <v>2008</v>
      </c>
      <c r="B33" s="554">
        <v>106353.84736185</v>
      </c>
      <c r="C33" s="30">
        <v>932799.45334747992</v>
      </c>
      <c r="D33" s="96">
        <v>846942.84375673998</v>
      </c>
      <c r="E33" s="96">
        <v>466800.71209659002</v>
      </c>
      <c r="F33" s="562" t="s">
        <v>50</v>
      </c>
      <c r="G33" s="553" t="s">
        <v>50</v>
      </c>
      <c r="H33" s="96">
        <v>75192.334918049994</v>
      </c>
      <c r="I33" s="556">
        <v>144881.19573132001</v>
      </c>
      <c r="J33" s="96">
        <v>45844.555224870004</v>
      </c>
      <c r="K33" s="96">
        <v>1304850.88621622</v>
      </c>
      <c r="L33" s="96">
        <v>539146.27025509998</v>
      </c>
      <c r="M33" s="558">
        <v>714468.63491172995</v>
      </c>
      <c r="N33" s="553" t="s">
        <v>50</v>
      </c>
      <c r="O33" s="556">
        <v>2622119.3794410899</v>
      </c>
      <c r="P33" s="972">
        <v>7799400.1132610394</v>
      </c>
      <c r="Q33" s="30"/>
      <c r="R33" s="30"/>
      <c r="S33" s="30"/>
      <c r="T33" s="30"/>
      <c r="U33" s="30"/>
    </row>
    <row r="34" spans="1:21" ht="13.5" customHeight="1">
      <c r="A34" s="245">
        <v>2009</v>
      </c>
      <c r="B34" s="554">
        <v>135701.30451533</v>
      </c>
      <c r="C34" s="30">
        <v>993456.99962274998</v>
      </c>
      <c r="D34" s="96">
        <v>1190731.5830346299</v>
      </c>
      <c r="E34" s="96">
        <v>778140.43096047</v>
      </c>
      <c r="F34" s="562" t="s">
        <v>50</v>
      </c>
      <c r="G34" s="553" t="s">
        <v>50</v>
      </c>
      <c r="H34" s="96">
        <v>45870.472094369994</v>
      </c>
      <c r="I34" s="556">
        <v>1199208.20048942</v>
      </c>
      <c r="J34" s="96">
        <v>74779.881514059991</v>
      </c>
      <c r="K34" s="96">
        <v>776581.43580562004</v>
      </c>
      <c r="L34" s="96">
        <v>1230605.16078794</v>
      </c>
      <c r="M34" s="558">
        <v>352196.20398250001</v>
      </c>
      <c r="N34" s="553" t="s">
        <v>50</v>
      </c>
      <c r="O34" s="556">
        <v>2134871.4</v>
      </c>
      <c r="P34" s="972">
        <v>8912143.0728070904</v>
      </c>
      <c r="Q34" s="30"/>
      <c r="R34" s="30"/>
      <c r="S34" s="30"/>
      <c r="T34" s="30"/>
      <c r="U34" s="30"/>
    </row>
    <row r="35" spans="1:21" ht="13.5" customHeight="1">
      <c r="A35" s="245">
        <v>2010</v>
      </c>
      <c r="B35" s="554">
        <v>128405.95164552999</v>
      </c>
      <c r="C35" s="30">
        <v>987640.99102281989</v>
      </c>
      <c r="D35" s="96">
        <v>1178098.6383220099</v>
      </c>
      <c r="E35" s="96">
        <v>670304.81090029003</v>
      </c>
      <c r="F35" s="562" t="s">
        <v>50</v>
      </c>
      <c r="G35" s="553" t="s">
        <v>50</v>
      </c>
      <c r="H35" s="96">
        <v>44806.715502639992</v>
      </c>
      <c r="I35" s="556">
        <v>898382.70647351001</v>
      </c>
      <c r="J35" s="96">
        <v>50632.579478020001</v>
      </c>
      <c r="K35" s="96">
        <v>821018.58843731007</v>
      </c>
      <c r="L35" s="96">
        <v>871435.20065787004</v>
      </c>
      <c r="M35" s="558">
        <v>374411.57910092</v>
      </c>
      <c r="N35" s="553" t="s">
        <v>50</v>
      </c>
      <c r="O35" s="556">
        <v>1681292.6638534199</v>
      </c>
      <c r="P35" s="974">
        <v>7706430.4253943395</v>
      </c>
      <c r="Q35" s="96"/>
      <c r="R35" s="96"/>
      <c r="S35" s="96"/>
      <c r="T35" s="96"/>
      <c r="U35" s="96"/>
    </row>
    <row r="36" spans="1:21" ht="13.5" customHeight="1">
      <c r="A36" s="245">
        <v>2011</v>
      </c>
      <c r="B36" s="558"/>
      <c r="C36" s="96"/>
      <c r="D36" s="96"/>
      <c r="E36" s="96"/>
      <c r="F36" s="562"/>
      <c r="G36" s="553"/>
      <c r="H36" s="96"/>
      <c r="I36" s="556"/>
      <c r="J36" s="96"/>
      <c r="K36" s="96"/>
      <c r="L36" s="96"/>
      <c r="M36" s="558"/>
      <c r="N36" s="553"/>
      <c r="O36" s="556"/>
      <c r="P36" s="972"/>
      <c r="Q36" s="30"/>
      <c r="R36" s="30"/>
      <c r="S36" s="30"/>
      <c r="T36" s="30"/>
      <c r="U36" s="30"/>
    </row>
    <row r="37" spans="1:21" ht="13.5" customHeight="1">
      <c r="A37" s="245" t="s">
        <v>51</v>
      </c>
      <c r="B37" s="554">
        <v>146862.91941388001</v>
      </c>
      <c r="C37" s="30">
        <v>1007399.0480592401</v>
      </c>
      <c r="D37" s="30">
        <v>1348260.61011358</v>
      </c>
      <c r="E37" s="96">
        <v>653741.64417483995</v>
      </c>
      <c r="F37" s="562" t="s">
        <v>50</v>
      </c>
      <c r="G37" s="553" t="s">
        <v>50</v>
      </c>
      <c r="H37" s="96">
        <v>49475.05664219</v>
      </c>
      <c r="I37" s="556">
        <v>936070.33903221006</v>
      </c>
      <c r="J37" s="96">
        <v>51672.583188410004</v>
      </c>
      <c r="K37" s="96">
        <v>890983.10598002002</v>
      </c>
      <c r="L37" s="96">
        <v>704131.94821652002</v>
      </c>
      <c r="M37" s="558">
        <v>405013.53451793001</v>
      </c>
      <c r="N37" s="553" t="s">
        <v>50</v>
      </c>
      <c r="O37" s="556">
        <v>1321379.6954807299</v>
      </c>
      <c r="P37" s="972">
        <v>7514990.4848195501</v>
      </c>
      <c r="Q37" s="30"/>
      <c r="R37" s="30"/>
      <c r="S37" s="30"/>
      <c r="T37" s="30"/>
      <c r="U37" s="30"/>
    </row>
    <row r="38" spans="1:21" ht="13.5" customHeight="1">
      <c r="A38" s="245" t="s">
        <v>52</v>
      </c>
      <c r="B38" s="554">
        <v>155101.81287011001</v>
      </c>
      <c r="C38" s="559">
        <v>910000.42233527009</v>
      </c>
      <c r="D38" s="30">
        <v>1308677.9528735101</v>
      </c>
      <c r="E38" s="96">
        <v>567880.68536086997</v>
      </c>
      <c r="F38" s="562" t="s">
        <v>50</v>
      </c>
      <c r="G38" s="553" t="s">
        <v>50</v>
      </c>
      <c r="H38" s="96">
        <v>52901.162224059997</v>
      </c>
      <c r="I38" s="556">
        <v>1017722.3601854399</v>
      </c>
      <c r="J38" s="96">
        <v>59589.537475330006</v>
      </c>
      <c r="K38" s="96">
        <v>902196.10631206993</v>
      </c>
      <c r="L38" s="96">
        <v>534834.21038658998</v>
      </c>
      <c r="M38" s="558">
        <v>426860.00409964006</v>
      </c>
      <c r="N38" s="553" t="s">
        <v>50</v>
      </c>
      <c r="O38" s="556">
        <v>1295524.0021413702</v>
      </c>
      <c r="P38" s="972">
        <v>7231288.25626426</v>
      </c>
      <c r="Q38" s="30"/>
      <c r="R38" s="30"/>
      <c r="S38" s="30"/>
      <c r="T38" s="30"/>
      <c r="U38" s="30"/>
    </row>
    <row r="39" spans="1:21" ht="13.5" customHeight="1">
      <c r="A39" s="245" t="s">
        <v>53</v>
      </c>
      <c r="B39" s="554">
        <v>234121.71419351999</v>
      </c>
      <c r="C39" s="30">
        <v>1087403.3372241298</v>
      </c>
      <c r="D39" s="96">
        <v>1361666.35248627</v>
      </c>
      <c r="E39" s="96">
        <v>549591.67687941995</v>
      </c>
      <c r="F39" s="562" t="s">
        <v>50</v>
      </c>
      <c r="G39" s="553" t="s">
        <v>50</v>
      </c>
      <c r="H39" s="96">
        <v>106189.71745468002</v>
      </c>
      <c r="I39" s="556">
        <v>929375.11831320997</v>
      </c>
      <c r="J39" s="96">
        <v>58766.263386410006</v>
      </c>
      <c r="K39" s="96">
        <v>979540.37886682001</v>
      </c>
      <c r="L39" s="96">
        <v>453948.20530315995</v>
      </c>
      <c r="M39" s="558">
        <v>409331.10423400003</v>
      </c>
      <c r="N39" s="553" t="s">
        <v>50</v>
      </c>
      <c r="O39" s="556">
        <v>1371174.5058905201</v>
      </c>
      <c r="P39" s="972">
        <v>7541108.3742321385</v>
      </c>
      <c r="Q39" s="30"/>
      <c r="R39" s="30"/>
      <c r="S39" s="30"/>
      <c r="T39" s="30"/>
      <c r="U39" s="30"/>
    </row>
    <row r="40" spans="1:21" ht="13.5" customHeight="1">
      <c r="A40" s="245" t="s">
        <v>325</v>
      </c>
      <c r="B40" s="554">
        <v>255205.29476771</v>
      </c>
      <c r="C40" s="30">
        <v>1053213.32807472</v>
      </c>
      <c r="D40" s="96">
        <v>1295298.86162688</v>
      </c>
      <c r="E40" s="96">
        <v>453503.63380509999</v>
      </c>
      <c r="F40" s="562" t="s">
        <v>50</v>
      </c>
      <c r="G40" s="553" t="s">
        <v>50</v>
      </c>
      <c r="H40" s="96">
        <v>36179.546437600002</v>
      </c>
      <c r="I40" s="556">
        <v>755677.03980459995</v>
      </c>
      <c r="J40" s="96">
        <v>68541.495830510001</v>
      </c>
      <c r="K40" s="96">
        <v>1266950.6642402501</v>
      </c>
      <c r="L40" s="96">
        <v>303258.13277390995</v>
      </c>
      <c r="M40" s="558">
        <v>499451.06748023001</v>
      </c>
      <c r="N40" s="553" t="s">
        <v>50</v>
      </c>
      <c r="O40" s="556">
        <v>1325446.9386404098</v>
      </c>
      <c r="P40" s="972">
        <v>7312726.0034819199</v>
      </c>
      <c r="Q40" s="30"/>
      <c r="R40" s="30"/>
      <c r="S40" s="30"/>
      <c r="T40" s="30"/>
      <c r="U40" s="30"/>
    </row>
    <row r="41" spans="1:21" s="437" customFormat="1" ht="13.5" customHeight="1">
      <c r="A41" s="245">
        <v>2012</v>
      </c>
      <c r="B41" s="558"/>
      <c r="C41" s="96"/>
      <c r="D41" s="96"/>
      <c r="E41" s="96"/>
      <c r="F41" s="562"/>
      <c r="G41" s="553"/>
      <c r="H41" s="96"/>
      <c r="I41" s="556"/>
      <c r="J41" s="96"/>
      <c r="K41" s="96"/>
      <c r="L41" s="96"/>
      <c r="M41" s="558"/>
      <c r="N41" s="553"/>
      <c r="O41" s="556"/>
      <c r="P41" s="972"/>
      <c r="Q41" s="30"/>
      <c r="R41" s="30"/>
      <c r="S41" s="30"/>
      <c r="T41" s="30"/>
      <c r="U41" s="30"/>
    </row>
    <row r="42" spans="1:21" s="437" customFormat="1" ht="13.5" customHeight="1">
      <c r="A42" s="245" t="s">
        <v>51</v>
      </c>
      <c r="B42" s="554">
        <v>264651.34930798004</v>
      </c>
      <c r="C42" s="30">
        <v>1082856.4043797001</v>
      </c>
      <c r="D42" s="30">
        <v>1268115.98374469</v>
      </c>
      <c r="E42" s="96">
        <v>503956.38236624002</v>
      </c>
      <c r="F42" s="562" t="s">
        <v>50</v>
      </c>
      <c r="G42" s="553" t="s">
        <v>50</v>
      </c>
      <c r="H42" s="96">
        <v>66491.8</v>
      </c>
      <c r="I42" s="556">
        <v>752366.5</v>
      </c>
      <c r="J42" s="96">
        <v>25560.875099729998</v>
      </c>
      <c r="K42" s="96">
        <v>784742.64622581995</v>
      </c>
      <c r="L42" s="96">
        <v>274324.74808007997</v>
      </c>
      <c r="M42" s="558">
        <v>527420.26458213001</v>
      </c>
      <c r="N42" s="553" t="s">
        <v>50</v>
      </c>
      <c r="O42" s="556">
        <v>1635357.3509112902</v>
      </c>
      <c r="P42" s="972">
        <v>7185844.3555160314</v>
      </c>
      <c r="Q42" s="30"/>
      <c r="R42" s="30"/>
      <c r="S42" s="30"/>
      <c r="T42" s="30"/>
      <c r="U42" s="30"/>
    </row>
    <row r="43" spans="1:21" s="437" customFormat="1" ht="13.5" customHeight="1">
      <c r="A43" s="245" t="s">
        <v>52</v>
      </c>
      <c r="B43" s="554">
        <v>291204.67455460998</v>
      </c>
      <c r="C43" s="559">
        <v>1088447.4535449399</v>
      </c>
      <c r="D43" s="30">
        <v>1485939.85636983</v>
      </c>
      <c r="E43" s="96">
        <v>538768.70014425996</v>
      </c>
      <c r="F43" s="562" t="s">
        <v>50</v>
      </c>
      <c r="G43" s="553" t="s">
        <v>50</v>
      </c>
      <c r="H43" s="96">
        <v>54062.608677509998</v>
      </c>
      <c r="I43" s="556">
        <v>770050.97410392005</v>
      </c>
      <c r="J43" s="96">
        <v>25887.384709580001</v>
      </c>
      <c r="K43" s="96">
        <v>908922.53600095992</v>
      </c>
      <c r="L43" s="96">
        <v>303398.72417055001</v>
      </c>
      <c r="M43" s="558">
        <v>584955.16736968991</v>
      </c>
      <c r="N43" s="553" t="s">
        <v>50</v>
      </c>
      <c r="O43" s="556">
        <v>1816629.87738556</v>
      </c>
      <c r="P43" s="972">
        <v>7868267.9570314083</v>
      </c>
      <c r="Q43" s="30"/>
      <c r="R43" s="30"/>
      <c r="S43" s="30"/>
      <c r="T43" s="30"/>
      <c r="U43" s="30"/>
    </row>
    <row r="44" spans="1:21" s="52" customFormat="1" ht="14.25">
      <c r="A44" s="245" t="s">
        <v>53</v>
      </c>
      <c r="B44" s="554">
        <v>293001.63217933004</v>
      </c>
      <c r="C44" s="30">
        <v>1109775.12869103</v>
      </c>
      <c r="D44" s="96">
        <v>1625724.85275235</v>
      </c>
      <c r="E44" s="96">
        <v>539305.75884650997</v>
      </c>
      <c r="F44" s="562" t="s">
        <v>50</v>
      </c>
      <c r="G44" s="553" t="s">
        <v>50</v>
      </c>
      <c r="H44" s="96">
        <v>37711.649716160005</v>
      </c>
      <c r="I44" s="556">
        <v>717403.71724396001</v>
      </c>
      <c r="J44" s="96">
        <v>29352.140658200002</v>
      </c>
      <c r="K44" s="96">
        <v>1006607.53077561</v>
      </c>
      <c r="L44" s="96">
        <v>274395.60527249001</v>
      </c>
      <c r="M44" s="558">
        <v>588499.66517127003</v>
      </c>
      <c r="N44" s="553" t="s">
        <v>50</v>
      </c>
      <c r="O44" s="556">
        <v>1777674.0199611899</v>
      </c>
      <c r="P44" s="972">
        <v>7999451.7012680992</v>
      </c>
      <c r="Q44" s="30"/>
      <c r="R44" s="30"/>
      <c r="S44" s="30"/>
      <c r="T44" s="30"/>
      <c r="U44" s="30"/>
    </row>
    <row r="45" spans="1:21" ht="15" thickBot="1">
      <c r="A45" s="914" t="s">
        <v>325</v>
      </c>
      <c r="B45" s="915">
        <v>316363.95819060999</v>
      </c>
      <c r="C45" s="37">
        <v>1068341.7272808601</v>
      </c>
      <c r="D45" s="247">
        <v>1771496.3129529899</v>
      </c>
      <c r="E45" s="247">
        <v>539759.76346146001</v>
      </c>
      <c r="F45" s="916" t="s">
        <v>50</v>
      </c>
      <c r="G45" s="917" t="s">
        <v>50</v>
      </c>
      <c r="H45" s="247">
        <v>65612.831490529992</v>
      </c>
      <c r="I45" s="918">
        <v>690962.39659512998</v>
      </c>
      <c r="J45" s="247">
        <v>29270.476068099997</v>
      </c>
      <c r="K45" s="247">
        <v>966251.27877771994</v>
      </c>
      <c r="L45" s="247">
        <v>249083.39781843001</v>
      </c>
      <c r="M45" s="919">
        <v>632766.53530105005</v>
      </c>
      <c r="N45" s="917" t="s">
        <v>50</v>
      </c>
      <c r="O45" s="918">
        <v>1820121.5943175401</v>
      </c>
      <c r="P45" s="975">
        <v>8150030.2722544204</v>
      </c>
      <c r="Q45" s="30"/>
      <c r="R45" s="30"/>
      <c r="S45" s="30"/>
      <c r="T45" s="30"/>
      <c r="U45" s="30"/>
    </row>
    <row r="46" spans="1:21" s="165" customFormat="1" ht="14.25" customHeight="1">
      <c r="A46" s="437" t="s">
        <v>429</v>
      </c>
      <c r="B46" s="437"/>
      <c r="C46" s="437"/>
      <c r="D46" s="437"/>
      <c r="E46" s="1415"/>
      <c r="F46" s="1415"/>
      <c r="G46" s="1415"/>
      <c r="H46" s="1415"/>
      <c r="I46" s="1415"/>
      <c r="J46" s="1415"/>
      <c r="K46" s="1415"/>
      <c r="L46" s="1415"/>
      <c r="M46" s="1415"/>
      <c r="N46" s="1415"/>
      <c r="O46" s="1415"/>
      <c r="P46" s="1415"/>
      <c r="Q46" s="1415"/>
      <c r="R46" s="1415"/>
      <c r="S46" s="1415"/>
      <c r="T46" s="1415"/>
      <c r="U46" s="1415"/>
    </row>
    <row r="47" spans="1:21" s="165" customFormat="1" ht="15">
      <c r="A47" s="460" t="s">
        <v>853</v>
      </c>
      <c r="B47" s="460"/>
      <c r="C47" s="460"/>
      <c r="D47" s="460"/>
      <c r="E47" s="1415"/>
      <c r="F47" s="1415"/>
      <c r="G47" s="1415"/>
      <c r="H47" s="1415"/>
      <c r="I47" s="1415"/>
      <c r="J47" s="1415"/>
      <c r="K47" s="1415"/>
      <c r="L47" s="1415"/>
      <c r="M47" s="1415"/>
      <c r="N47" s="1415"/>
      <c r="O47" s="1415"/>
      <c r="P47" s="1415"/>
      <c r="Q47" s="1415"/>
      <c r="R47" s="1415"/>
      <c r="S47" s="1415"/>
      <c r="T47" s="1415"/>
      <c r="U47" s="1415"/>
    </row>
    <row r="48" spans="1:21" s="165" customFormat="1" ht="15" hidden="1">
      <c r="A48" s="437" t="s">
        <v>854</v>
      </c>
      <c r="B48" s="437"/>
      <c r="C48" s="1415"/>
      <c r="D48" s="437"/>
      <c r="E48" s="1415"/>
      <c r="F48" s="1415"/>
      <c r="G48" s="1415"/>
      <c r="H48" s="1415"/>
      <c r="I48" s="1415"/>
      <c r="J48" s="1415"/>
      <c r="K48" s="1415"/>
      <c r="L48" s="1415"/>
      <c r="M48" s="1415"/>
      <c r="N48" s="1415"/>
      <c r="O48" s="1415"/>
      <c r="P48" s="1415"/>
      <c r="Q48" s="1415"/>
      <c r="R48" s="1415"/>
      <c r="S48" s="1415"/>
      <c r="T48" s="1415"/>
      <c r="U48" s="1415"/>
    </row>
    <row r="49" spans="1:21" s="165" customFormat="1" ht="14.25">
      <c r="A49" s="437"/>
      <c r="B49" s="437"/>
      <c r="C49" s="437"/>
      <c r="D49" s="43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1417"/>
      <c r="Q49" s="1417"/>
      <c r="R49" s="1417"/>
      <c r="S49" s="1417"/>
      <c r="T49" s="1417"/>
      <c r="U49" s="1417"/>
    </row>
    <row r="50" spans="1:21" ht="14.25"/>
    <row r="51" spans="1:21" ht="14.25"/>
    <row r="52" spans="1:21" ht="14.25"/>
    <row r="53" spans="1:21" ht="14.25"/>
    <row r="54" spans="1:21" ht="14.25"/>
    <row r="55" spans="1:21" ht="14.25">
      <c r="B55" s="246"/>
      <c r="C55" s="246"/>
      <c r="D55" s="246"/>
    </row>
    <row r="56" spans="1:21" ht="14.25">
      <c r="E56" s="246"/>
      <c r="F56" s="246"/>
      <c r="G56" s="246"/>
      <c r="H56" s="246"/>
    </row>
    <row r="57" spans="1:21" ht="14.25"/>
    <row r="58" spans="1:21" ht="14.25"/>
    <row r="59" spans="1:21" ht="14.25">
      <c r="B59" s="246"/>
      <c r="C59" s="246"/>
      <c r="D59" s="246"/>
    </row>
    <row r="60" spans="1:21" ht="14.25">
      <c r="E60" s="246"/>
      <c r="F60" s="246"/>
      <c r="G60" s="246"/>
      <c r="H60" s="246"/>
    </row>
    <row r="61" spans="1:21" ht="14.25"/>
    <row r="62" spans="1:21" ht="14.25"/>
    <row r="63" spans="1:21" ht="14.25"/>
    <row r="64" spans="1:21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 hidden="1"/>
    <row r="91" ht="0" hidden="1" customHeight="1"/>
    <row r="92" ht="0" hidden="1" customHeight="1"/>
    <row r="93" ht="0" hidden="1" customHeight="1"/>
    <row r="94" ht="0" hidden="1" customHeight="1"/>
    <row r="95" ht="0" hidden="1" customHeight="1"/>
  </sheetData>
  <mergeCells count="4">
    <mergeCell ref="B2:E2"/>
    <mergeCell ref="F2:I2"/>
    <mergeCell ref="J2:L2"/>
    <mergeCell ref="M2:O2"/>
  </mergeCells>
  <pageMargins left="0.8" right="0.3" top="0.93" bottom="0.56999999999999995" header="0.54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39</vt:i4>
      </vt:variant>
    </vt:vector>
  </HeadingPairs>
  <TitlesOfParts>
    <vt:vector size="79" baseType="lpstr">
      <vt:lpstr>a1.1 </vt:lpstr>
      <vt:lpstr>a1.2</vt:lpstr>
      <vt:lpstr>a1.3</vt:lpstr>
      <vt:lpstr>a1.3.1</vt:lpstr>
      <vt:lpstr>a1.3.2</vt:lpstr>
      <vt:lpstr>a1.4</vt:lpstr>
      <vt:lpstr>a2.1</vt:lpstr>
      <vt:lpstr>a 2.2</vt:lpstr>
      <vt:lpstr>a2.3</vt:lpstr>
      <vt:lpstr>a2.4.1</vt:lpstr>
      <vt:lpstr>a2.4.2</vt:lpstr>
      <vt:lpstr>a2.5</vt:lpstr>
      <vt:lpstr>a2.6</vt:lpstr>
      <vt:lpstr>a2.7.1</vt:lpstr>
      <vt:lpstr> a2.7.2</vt:lpstr>
      <vt:lpstr>a2.8</vt:lpstr>
      <vt:lpstr>a3.1 </vt:lpstr>
      <vt:lpstr>a3.2 </vt:lpstr>
      <vt:lpstr>a3.3</vt:lpstr>
      <vt:lpstr>a3.4</vt:lpstr>
      <vt:lpstr>a3.5</vt:lpstr>
      <vt:lpstr>a3.6</vt:lpstr>
      <vt:lpstr>a3.7</vt:lpstr>
      <vt:lpstr>a4.1</vt:lpstr>
      <vt:lpstr>a4.2</vt:lpstr>
      <vt:lpstr>a4.2.1</vt:lpstr>
      <vt:lpstr>a4.3</vt:lpstr>
      <vt:lpstr>a4.4</vt:lpstr>
      <vt:lpstr>a4.5</vt:lpstr>
      <vt:lpstr>a4.6</vt:lpstr>
      <vt:lpstr>a4.7.1</vt:lpstr>
      <vt:lpstr>a4.7.2</vt:lpstr>
      <vt:lpstr>a4.7.3</vt:lpstr>
      <vt:lpstr>a5.1</vt:lpstr>
      <vt:lpstr>a6.1</vt:lpstr>
      <vt:lpstr>a6.2 </vt:lpstr>
      <vt:lpstr>a6.3 </vt:lpstr>
      <vt:lpstr>a6.4 </vt:lpstr>
      <vt:lpstr>a6.5 </vt:lpstr>
      <vt:lpstr>a7.1</vt:lpstr>
      <vt:lpstr>' a2.7.2'!Print_Area</vt:lpstr>
      <vt:lpstr>'a 2.2'!Print_Area</vt:lpstr>
      <vt:lpstr>'a1.1 '!Print_Area</vt:lpstr>
      <vt:lpstr>a1.2!Print_Area</vt:lpstr>
      <vt:lpstr>a1.3!Print_Area</vt:lpstr>
      <vt:lpstr>a1.3.1!Print_Area</vt:lpstr>
      <vt:lpstr>a1.3.2!Print_Area</vt:lpstr>
      <vt:lpstr>a1.4!Print_Area</vt:lpstr>
      <vt:lpstr>a2.1!Print_Area</vt:lpstr>
      <vt:lpstr>a2.3!Print_Area</vt:lpstr>
      <vt:lpstr>a2.4.1!Print_Area</vt:lpstr>
      <vt:lpstr>a2.4.2!Print_Area</vt:lpstr>
      <vt:lpstr>a2.5!Print_Area</vt:lpstr>
      <vt:lpstr>a2.6!Print_Area</vt:lpstr>
      <vt:lpstr>a2.7.1!Print_Area</vt:lpstr>
      <vt:lpstr>a2.8!Print_Area</vt:lpstr>
      <vt:lpstr>'a3.1 '!Print_Area</vt:lpstr>
      <vt:lpstr>'a3.2 '!Print_Area</vt:lpstr>
      <vt:lpstr>a3.3!Print_Area</vt:lpstr>
      <vt:lpstr>a3.4!Print_Area</vt:lpstr>
      <vt:lpstr>a3.5!Print_Area</vt:lpstr>
      <vt:lpstr>a3.6!Print_Area</vt:lpstr>
      <vt:lpstr>a3.7!Print_Area</vt:lpstr>
      <vt:lpstr>a4.1!Print_Area</vt:lpstr>
      <vt:lpstr>a4.2!Print_Area</vt:lpstr>
      <vt:lpstr>a4.2.1!Print_Area</vt:lpstr>
      <vt:lpstr>a4.3!Print_Area</vt:lpstr>
      <vt:lpstr>a4.5!Print_Area</vt:lpstr>
      <vt:lpstr>a4.6!Print_Area</vt:lpstr>
      <vt:lpstr>a4.7.1!Print_Area</vt:lpstr>
      <vt:lpstr>a4.7.2!Print_Area</vt:lpstr>
      <vt:lpstr>a4.7.3!Print_Area</vt:lpstr>
      <vt:lpstr>a5.1!Print_Area</vt:lpstr>
      <vt:lpstr>a6.1!Print_Area</vt:lpstr>
      <vt:lpstr>'a6.2 '!Print_Area</vt:lpstr>
      <vt:lpstr>'a6.3 '!Print_Area</vt:lpstr>
      <vt:lpstr>'a6.4 '!Print_Area</vt:lpstr>
      <vt:lpstr>'a6.5 '!Print_Area</vt:lpstr>
      <vt:lpstr>a7.1!Print_Area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adeboye18344</cp:lastModifiedBy>
  <cp:lastPrinted>2013-07-26T15:43:32Z</cp:lastPrinted>
  <dcterms:created xsi:type="dcterms:W3CDTF">2011-06-23T09:08:57Z</dcterms:created>
  <dcterms:modified xsi:type="dcterms:W3CDTF">2013-08-20T17:09:36Z</dcterms:modified>
</cp:coreProperties>
</file>